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-15" windowWidth="19440" windowHeight="7770"/>
  </bookViews>
  <sheets>
    <sheet name="Статистика" sheetId="1" r:id="rId1"/>
    <sheet name="Лист4" sheetId="5" state="hidden" r:id="rId2"/>
  </sheets>
  <definedNames>
    <definedName name="_xlnm.Print_Area" localSheetId="0">Статистика!$A$1:$T$27</definedName>
    <definedName name="Суди">Статистика!$B$5:$B$14</definedName>
  </definedNames>
  <calcPr calcId="124519"/>
</workbook>
</file>

<file path=xl/calcChain.xml><?xml version="1.0" encoding="utf-8"?>
<calcChain xmlns="http://schemas.openxmlformats.org/spreadsheetml/2006/main">
  <c r="P5" i="1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G4"/>
  <c r="P4"/>
  <c r="E4"/>
  <c r="D4"/>
  <c r="Q5"/>
  <c r="R5"/>
  <c r="S5"/>
  <c r="T5"/>
  <c r="Q6"/>
  <c r="R6"/>
  <c r="S6"/>
  <c r="T6"/>
  <c r="Q7"/>
  <c r="R7"/>
  <c r="S7"/>
  <c r="T7"/>
  <c r="Q8"/>
  <c r="R8"/>
  <c r="S8"/>
  <c r="T8"/>
  <c r="Q9"/>
  <c r="R9"/>
  <c r="S9"/>
  <c r="T9"/>
  <c r="Q10"/>
  <c r="R10"/>
  <c r="S10"/>
  <c r="T10"/>
  <c r="Q11"/>
  <c r="R11"/>
  <c r="S11"/>
  <c r="T11"/>
  <c r="Q12"/>
  <c r="R12"/>
  <c r="S12"/>
  <c r="T12"/>
  <c r="Q13"/>
  <c r="R13"/>
  <c r="S13"/>
  <c r="T13"/>
  <c r="Q14"/>
  <c r="R14"/>
  <c r="S14"/>
  <c r="T14"/>
  <c r="Q15"/>
  <c r="R15"/>
  <c r="S15"/>
  <c r="T15"/>
  <c r="Q16"/>
  <c r="R16"/>
  <c r="S16"/>
  <c r="T16"/>
  <c r="Q17"/>
  <c r="R17"/>
  <c r="S17"/>
  <c r="T17"/>
  <c r="Q18"/>
  <c r="R18"/>
  <c r="S18"/>
  <c r="T18"/>
  <c r="Q19"/>
  <c r="R19"/>
  <c r="S19"/>
  <c r="T19"/>
  <c r="Q20"/>
  <c r="R20"/>
  <c r="S20"/>
  <c r="T20"/>
  <c r="Q21"/>
  <c r="R21"/>
  <c r="S21"/>
  <c r="T21"/>
  <c r="Q22"/>
  <c r="R22"/>
  <c r="S22"/>
  <c r="T22"/>
  <c r="V22"/>
  <c r="Q23"/>
  <c r="R23"/>
  <c r="S23"/>
  <c r="T23"/>
  <c r="Q24"/>
  <c r="R24"/>
  <c r="S24"/>
  <c r="T24"/>
  <c r="Q25"/>
  <c r="R25"/>
  <c r="S25"/>
  <c r="T25"/>
  <c r="Q26"/>
  <c r="R26"/>
  <c r="S26"/>
  <c r="T26"/>
  <c r="Q27"/>
  <c r="R27"/>
  <c r="S27"/>
  <c r="T27"/>
  <c r="K4"/>
  <c r="Q4"/>
  <c r="M4"/>
  <c r="R4"/>
  <c r="N4"/>
  <c r="S4"/>
  <c r="O4"/>
  <c r="T4"/>
  <c r="F4"/>
  <c r="H4"/>
  <c r="I4"/>
  <c r="J4"/>
  <c r="L4"/>
  <c r="V6"/>
  <c r="V26"/>
  <c r="V24"/>
  <c r="V18"/>
  <c r="V14"/>
  <c r="V10"/>
  <c r="V8"/>
  <c r="V16"/>
  <c r="V20"/>
  <c r="V12"/>
  <c r="V27"/>
  <c r="V25"/>
  <c r="V21"/>
  <c r="V17"/>
  <c r="V13"/>
  <c r="V9"/>
  <c r="V5"/>
  <c r="V23"/>
  <c r="V19"/>
  <c r="V15"/>
  <c r="V11"/>
  <c r="V7"/>
  <c r="V4"/>
</calcChain>
</file>

<file path=xl/sharedStrings.xml><?xml version="1.0" encoding="utf-8"?>
<sst xmlns="http://schemas.openxmlformats.org/spreadsheetml/2006/main" count="72" uniqueCount="50">
  <si>
    <t>Перебувало в провадженні  справ і матеріалів</t>
  </si>
  <si>
    <t>Розглянуто справ і матеріалів</t>
  </si>
  <si>
    <t>у тому числі надійшло у звітному періоді</t>
  </si>
  <si>
    <t xml:space="preserve">усього </t>
  </si>
  <si>
    <t>в т. ч.  не розглянуто понад 1 рік</t>
  </si>
  <si>
    <t>Всього</t>
  </si>
  <si>
    <t>№</t>
  </si>
  <si>
    <t>Кримін. %</t>
  </si>
  <si>
    <t>Цивільн. %</t>
  </si>
  <si>
    <t>Адм. Правопоруш. %</t>
  </si>
  <si>
    <t>Адм. %</t>
  </si>
  <si>
    <t>Відсоткове відношення</t>
  </si>
  <si>
    <t>Суд</t>
  </si>
  <si>
    <t>Область</t>
  </si>
  <si>
    <t>Надійшло  справ і матеріалів</t>
  </si>
  <si>
    <t>усього</t>
  </si>
  <si>
    <t>Кримін. (усього)</t>
  </si>
  <si>
    <t>Адмін.</t>
  </si>
  <si>
    <t>Цивільні</t>
  </si>
  <si>
    <t>Адм.правопоруш.</t>
  </si>
  <si>
    <t>Кримін. (слідчі судді)</t>
  </si>
  <si>
    <t xml:space="preserve">Кількісний склад суддів  суду </t>
  </si>
  <si>
    <t>визначено наказом ДСА</t>
  </si>
  <si>
    <t>здійснювали правосуддя у звітному періоді</t>
  </si>
  <si>
    <t>Середньо-місячне надходження всіх справ (в місяць)</t>
  </si>
  <si>
    <t xml:space="preserve">Артемівський міськрайонний суд </t>
  </si>
  <si>
    <t xml:space="preserve">Великоновосілківський районний суд </t>
  </si>
  <si>
    <t xml:space="preserve">Волноваський районний суд </t>
  </si>
  <si>
    <t xml:space="preserve">Володарський районний суд </t>
  </si>
  <si>
    <t xml:space="preserve">Вугледарський міський суд </t>
  </si>
  <si>
    <t xml:space="preserve">Дзержинський міський суд </t>
  </si>
  <si>
    <t xml:space="preserve">Димитровський міський суд </t>
  </si>
  <si>
    <t xml:space="preserve">Добропільський міськрайонний суд </t>
  </si>
  <si>
    <t>Дружківський міський суд</t>
  </si>
  <si>
    <t xml:space="preserve">Костянтинівський міськрайонний суд </t>
  </si>
  <si>
    <t xml:space="preserve">Краматорський міський суд </t>
  </si>
  <si>
    <t xml:space="preserve">Красноармійський міськрайонний суд </t>
  </si>
  <si>
    <t xml:space="preserve">Краснолиманський міський суд </t>
  </si>
  <si>
    <t xml:space="preserve">Мар'їнський районний суд </t>
  </si>
  <si>
    <t xml:space="preserve">Новогродівський міський суд </t>
  </si>
  <si>
    <t>Олександрівський районний суд</t>
  </si>
  <si>
    <t xml:space="preserve">Першотравневий районний суд </t>
  </si>
  <si>
    <t xml:space="preserve">Селидівський міський суд </t>
  </si>
  <si>
    <t xml:space="preserve">Слов'янський міськрайонний суд </t>
  </si>
  <si>
    <t>Жовтневий районний суд  м.Маріуполя</t>
  </si>
  <si>
    <t>Іллічівський районний суд  м.Маріуполя</t>
  </si>
  <si>
    <t>Орджонікідзевський районний суд м.Маріуполя</t>
  </si>
  <si>
    <t>Приморський районний суд м. Маріуполя</t>
  </si>
  <si>
    <t>Донецька область</t>
  </si>
  <si>
    <t>Залишок нерозглянутих справ і матеріалів на кінець звітного періоду (станом на 31.12.2021)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</si>
</sst>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indexed="60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8"/>
      <color indexed="6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charset val="204"/>
    </font>
    <font>
      <sz val="10"/>
      <name val="Arial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6" fillId="0" borderId="0"/>
    <xf numFmtId="0" fontId="15" fillId="0" borderId="0"/>
  </cellStyleXfs>
  <cellXfs count="30">
    <xf numFmtId="0" fontId="0" fillId="0" borderId="0" xfId="0"/>
    <xf numFmtId="0" fontId="1" fillId="0" borderId="0" xfId="0" applyFont="1"/>
    <xf numFmtId="3" fontId="7" fillId="0" borderId="1" xfId="0" applyNumberFormat="1" applyFont="1" applyFill="1" applyBorder="1" applyAlignment="1" applyProtection="1">
      <alignment horizontal="center"/>
    </xf>
    <xf numFmtId="0" fontId="1" fillId="0" borderId="0" xfId="0" applyFont="1" applyBorder="1"/>
    <xf numFmtId="0" fontId="9" fillId="2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3" borderId="1" xfId="0" applyFont="1" applyFill="1" applyBorder="1"/>
    <xf numFmtId="10" fontId="10" fillId="0" borderId="1" xfId="0" applyNumberFormat="1" applyFont="1" applyBorder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0" fontId="1" fillId="0" borderId="0" xfId="0" applyNumberFormat="1" applyFont="1"/>
    <xf numFmtId="0" fontId="13" fillId="2" borderId="1" xfId="0" applyNumberFormat="1" applyFont="1" applyFill="1" applyBorder="1" applyAlignment="1" applyProtection="1">
      <alignment horizontal="center" vertical="center" wrapText="1"/>
    </xf>
    <xf numFmtId="3" fontId="14" fillId="0" borderId="1" xfId="0" applyNumberFormat="1" applyFont="1" applyFill="1" applyBorder="1" applyAlignment="1" applyProtection="1">
      <alignment horizontal="center"/>
    </xf>
    <xf numFmtId="3" fontId="14" fillId="0" borderId="2" xfId="0" applyNumberFormat="1" applyFont="1" applyFill="1" applyBorder="1" applyAlignment="1" applyProtection="1">
      <alignment horizontal="center"/>
    </xf>
    <xf numFmtId="0" fontId="14" fillId="0" borderId="1" xfId="2" applyNumberFormat="1" applyFont="1" applyFill="1" applyBorder="1" applyAlignment="1" applyProtection="1">
      <alignment vertical="center" wrapText="1"/>
    </xf>
    <xf numFmtId="0" fontId="14" fillId="0" borderId="1" xfId="2" applyNumberFormat="1" applyFont="1" applyFill="1" applyBorder="1" applyAlignment="1" applyProtection="1">
      <alignment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12" fillId="2" borderId="1" xfId="0" applyNumberFormat="1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_Статистика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7"/>
  <sheetViews>
    <sheetView tabSelected="1" view="pageBreakPreview" topLeftCell="C1" zoomScale="60" zoomScaleNormal="80" workbookViewId="0">
      <selection activeCell="K5" sqref="K5:K27"/>
    </sheetView>
  </sheetViews>
  <sheetFormatPr defaultColWidth="6.42578125" defaultRowHeight="15.75"/>
  <cols>
    <col min="1" max="1" width="4.7109375" style="1" customWidth="1"/>
    <col min="2" max="2" width="34.85546875" style="1" customWidth="1"/>
    <col min="3" max="3" width="20.28515625" style="1" customWidth="1"/>
    <col min="4" max="5" width="13.85546875" style="1" customWidth="1"/>
    <col min="6" max="7" width="11.140625" style="1" customWidth="1"/>
    <col min="8" max="8" width="9.5703125" style="1" customWidth="1"/>
    <col min="9" max="10" width="11.140625" style="1" customWidth="1"/>
    <col min="11" max="15" width="10.42578125" style="1" customWidth="1"/>
    <col min="16" max="16" width="14.7109375" style="1" customWidth="1"/>
    <col min="17" max="20" width="8.5703125" style="1" customWidth="1"/>
    <col min="21" max="21" width="6.42578125" style="1"/>
    <col min="22" max="22" width="10.140625" style="1" bestFit="1" customWidth="1"/>
    <col min="23" max="16384" width="6.42578125" style="1"/>
  </cols>
  <sheetData>
    <row r="1" spans="1:2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2" ht="58.5" customHeight="1">
      <c r="A2" s="24" t="s">
        <v>6</v>
      </c>
      <c r="B2" s="24" t="s">
        <v>12</v>
      </c>
      <c r="C2" s="12" t="s">
        <v>13</v>
      </c>
      <c r="D2" s="27" t="s">
        <v>21</v>
      </c>
      <c r="E2" s="27"/>
      <c r="F2" s="25" t="s">
        <v>0</v>
      </c>
      <c r="G2" s="25"/>
      <c r="H2" s="25" t="s">
        <v>1</v>
      </c>
      <c r="I2" s="26" t="s">
        <v>49</v>
      </c>
      <c r="J2" s="26"/>
      <c r="K2" s="4" t="s">
        <v>16</v>
      </c>
      <c r="L2" s="4" t="s">
        <v>20</v>
      </c>
      <c r="M2" s="4" t="s">
        <v>17</v>
      </c>
      <c r="N2" s="4" t="s">
        <v>18</v>
      </c>
      <c r="O2" s="4" t="s">
        <v>19</v>
      </c>
      <c r="P2" s="28" t="s">
        <v>24</v>
      </c>
      <c r="Q2" s="21" t="s">
        <v>11</v>
      </c>
      <c r="R2" s="22"/>
      <c r="S2" s="22"/>
      <c r="T2" s="23"/>
    </row>
    <row r="3" spans="1:22" ht="59.25" customHeight="1">
      <c r="A3" s="24"/>
      <c r="B3" s="24"/>
      <c r="C3" s="13"/>
      <c r="D3" s="16" t="s">
        <v>22</v>
      </c>
      <c r="E3" s="16" t="s">
        <v>23</v>
      </c>
      <c r="F3" s="6" t="s">
        <v>15</v>
      </c>
      <c r="G3" s="7" t="s">
        <v>2</v>
      </c>
      <c r="H3" s="25"/>
      <c r="I3" s="6" t="s">
        <v>3</v>
      </c>
      <c r="J3" s="8" t="s">
        <v>4</v>
      </c>
      <c r="K3" s="25" t="s">
        <v>14</v>
      </c>
      <c r="L3" s="25"/>
      <c r="M3" s="25"/>
      <c r="N3" s="25"/>
      <c r="O3" s="25"/>
      <c r="P3" s="29"/>
      <c r="Q3" s="4" t="s">
        <v>7</v>
      </c>
      <c r="R3" s="4" t="s">
        <v>10</v>
      </c>
      <c r="S3" s="4" t="s">
        <v>8</v>
      </c>
      <c r="T3" s="4" t="s">
        <v>9</v>
      </c>
    </row>
    <row r="4" spans="1:22">
      <c r="A4" s="5"/>
      <c r="B4" s="10" t="s">
        <v>5</v>
      </c>
      <c r="C4" s="10"/>
      <c r="D4" s="14">
        <f t="shared" ref="D4:O4" si="0">SUM(D5:D27)</f>
        <v>242</v>
      </c>
      <c r="E4" s="14">
        <f t="shared" si="0"/>
        <v>167</v>
      </c>
      <c r="F4" s="14">
        <f t="shared" si="0"/>
        <v>205999</v>
      </c>
      <c r="G4" s="14">
        <f t="shared" si="0"/>
        <v>183921</v>
      </c>
      <c r="H4" s="14">
        <f t="shared" si="0"/>
        <v>176964</v>
      </c>
      <c r="I4" s="14">
        <f t="shared" si="0"/>
        <v>29035</v>
      </c>
      <c r="J4" s="14">
        <f t="shared" si="0"/>
        <v>2924</v>
      </c>
      <c r="K4" s="14">
        <f t="shared" si="0"/>
        <v>50830</v>
      </c>
      <c r="L4" s="14">
        <f t="shared" si="0"/>
        <v>36402</v>
      </c>
      <c r="M4" s="14">
        <f t="shared" si="0"/>
        <v>1630</v>
      </c>
      <c r="N4" s="14">
        <f t="shared" si="0"/>
        <v>88052</v>
      </c>
      <c r="O4" s="14">
        <f t="shared" si="0"/>
        <v>43409</v>
      </c>
      <c r="P4" s="2">
        <f>G4/12</f>
        <v>15326.75</v>
      </c>
      <c r="Q4" s="11">
        <f>K4/G4</f>
        <v>0.27636865828263224</v>
      </c>
      <c r="R4" s="11">
        <f>M4/G4</f>
        <v>8.8625007476035907E-3</v>
      </c>
      <c r="S4" s="11">
        <f>N4/G4</f>
        <v>0.47874902811533215</v>
      </c>
      <c r="T4" s="11">
        <f>O4/G4</f>
        <v>0.23601981285443208</v>
      </c>
      <c r="V4" s="15">
        <f>SUM(Q4:T4)</f>
        <v>1</v>
      </c>
    </row>
    <row r="5" spans="1:22" ht="19.5" customHeight="1">
      <c r="A5" s="9">
        <v>1</v>
      </c>
      <c r="B5" s="19" t="s">
        <v>25</v>
      </c>
      <c r="C5" s="20" t="s">
        <v>48</v>
      </c>
      <c r="D5" s="17">
        <v>21</v>
      </c>
      <c r="E5" s="17">
        <v>14</v>
      </c>
      <c r="F5" s="17">
        <v>17618</v>
      </c>
      <c r="G5" s="17">
        <v>15355</v>
      </c>
      <c r="H5" s="17">
        <v>14468</v>
      </c>
      <c r="I5" s="17">
        <v>3150</v>
      </c>
      <c r="J5" s="17">
        <v>483</v>
      </c>
      <c r="K5" s="17">
        <v>3610</v>
      </c>
      <c r="L5" s="17">
        <v>2496</v>
      </c>
      <c r="M5" s="17">
        <v>109</v>
      </c>
      <c r="N5" s="17">
        <v>8199</v>
      </c>
      <c r="O5" s="17">
        <v>3437</v>
      </c>
      <c r="P5" s="2">
        <f t="shared" ref="P5:P27" si="1">G5/12</f>
        <v>1279.5833333333333</v>
      </c>
      <c r="Q5" s="11">
        <f>K5/G5</f>
        <v>0.23510257245197005</v>
      </c>
      <c r="R5" s="11">
        <f>M5/G5</f>
        <v>7.0986649299902308E-3</v>
      </c>
      <c r="S5" s="11">
        <f>N5/G5</f>
        <v>0.53396287854119184</v>
      </c>
      <c r="T5" s="11">
        <f>O5/G5</f>
        <v>0.22383588407684793</v>
      </c>
      <c r="V5" s="15">
        <f t="shared" ref="V5:V27" si="2">SUM(Q5:T5)</f>
        <v>1</v>
      </c>
    </row>
    <row r="6" spans="1:22" ht="15.75" customHeight="1">
      <c r="A6" s="9">
        <v>2</v>
      </c>
      <c r="B6" s="20" t="s">
        <v>26</v>
      </c>
      <c r="C6" s="20" t="s">
        <v>48</v>
      </c>
      <c r="D6" s="17">
        <v>4</v>
      </c>
      <c r="E6" s="17">
        <v>4</v>
      </c>
      <c r="F6" s="17">
        <v>2574</v>
      </c>
      <c r="G6" s="17">
        <v>2317</v>
      </c>
      <c r="H6" s="17">
        <v>2351</v>
      </c>
      <c r="I6" s="17">
        <v>223</v>
      </c>
      <c r="J6" s="17">
        <v>12</v>
      </c>
      <c r="K6" s="17">
        <v>739</v>
      </c>
      <c r="L6" s="17">
        <v>405</v>
      </c>
      <c r="M6" s="17">
        <v>51</v>
      </c>
      <c r="N6" s="17">
        <v>886</v>
      </c>
      <c r="O6" s="17">
        <v>641</v>
      </c>
      <c r="P6" s="2">
        <f t="shared" si="1"/>
        <v>193.08333333333334</v>
      </c>
      <c r="Q6" s="11">
        <f t="shared" ref="Q6:Q14" si="3">K6/G6</f>
        <v>0.31894691411307724</v>
      </c>
      <c r="R6" s="11">
        <f t="shared" ref="R6:R14" si="4">M6/G6</f>
        <v>2.2011221406991799E-2</v>
      </c>
      <c r="S6" s="11">
        <f t="shared" ref="S6:S14" si="5">N6/G6</f>
        <v>0.38239102287440657</v>
      </c>
      <c r="T6" s="11">
        <f t="shared" ref="T6:T14" si="6">O6/G6</f>
        <v>0.27665084160552439</v>
      </c>
      <c r="V6" s="15">
        <f t="shared" si="2"/>
        <v>1</v>
      </c>
    </row>
    <row r="7" spans="1:22" ht="15.75" customHeight="1">
      <c r="A7" s="9">
        <v>3</v>
      </c>
      <c r="B7" s="20" t="s">
        <v>27</v>
      </c>
      <c r="C7" s="20" t="s">
        <v>48</v>
      </c>
      <c r="D7" s="17">
        <v>8</v>
      </c>
      <c r="E7" s="17">
        <v>6</v>
      </c>
      <c r="F7" s="17">
        <v>11246</v>
      </c>
      <c r="G7" s="17">
        <v>9857</v>
      </c>
      <c r="H7" s="17">
        <v>9268</v>
      </c>
      <c r="I7" s="17">
        <v>1978</v>
      </c>
      <c r="J7" s="17">
        <v>172</v>
      </c>
      <c r="K7" s="17">
        <v>2532</v>
      </c>
      <c r="L7" s="17">
        <v>1788</v>
      </c>
      <c r="M7" s="17">
        <v>82</v>
      </c>
      <c r="N7" s="17">
        <v>4189</v>
      </c>
      <c r="O7" s="17">
        <v>3054</v>
      </c>
      <c r="P7" s="2">
        <f t="shared" si="1"/>
        <v>821.41666666666663</v>
      </c>
      <c r="Q7" s="11">
        <f t="shared" si="3"/>
        <v>0.25687328801866693</v>
      </c>
      <c r="R7" s="11">
        <f t="shared" si="4"/>
        <v>8.3189611443644108E-3</v>
      </c>
      <c r="S7" s="11">
        <f t="shared" si="5"/>
        <v>0.42497717358222581</v>
      </c>
      <c r="T7" s="11">
        <f t="shared" si="6"/>
        <v>0.30983057725474283</v>
      </c>
      <c r="V7" s="15">
        <f t="shared" si="2"/>
        <v>1</v>
      </c>
    </row>
    <row r="8" spans="1:22" ht="15.75" customHeight="1">
      <c r="A8" s="9">
        <v>4</v>
      </c>
      <c r="B8" s="20" t="s">
        <v>28</v>
      </c>
      <c r="C8" s="20" t="s">
        <v>48</v>
      </c>
      <c r="D8" s="17">
        <v>4</v>
      </c>
      <c r="E8" s="17">
        <v>3</v>
      </c>
      <c r="F8" s="17">
        <v>1820</v>
      </c>
      <c r="G8" s="17">
        <v>1576</v>
      </c>
      <c r="H8" s="17">
        <v>1580</v>
      </c>
      <c r="I8" s="17">
        <v>240</v>
      </c>
      <c r="J8" s="17">
        <v>25</v>
      </c>
      <c r="K8" s="17">
        <v>319</v>
      </c>
      <c r="L8" s="17">
        <v>177</v>
      </c>
      <c r="M8" s="17">
        <v>33</v>
      </c>
      <c r="N8" s="17">
        <v>581</v>
      </c>
      <c r="O8" s="17">
        <v>643</v>
      </c>
      <c r="P8" s="2">
        <f t="shared" si="1"/>
        <v>131.33333333333334</v>
      </c>
      <c r="Q8" s="11">
        <f t="shared" si="3"/>
        <v>0.20241116751269037</v>
      </c>
      <c r="R8" s="11">
        <f t="shared" si="4"/>
        <v>2.0939086294416244E-2</v>
      </c>
      <c r="S8" s="11">
        <f t="shared" si="5"/>
        <v>0.36865482233502539</v>
      </c>
      <c r="T8" s="11">
        <f t="shared" si="6"/>
        <v>0.40799492385786801</v>
      </c>
      <c r="V8" s="15">
        <f t="shared" si="2"/>
        <v>1</v>
      </c>
    </row>
    <row r="9" spans="1:22" ht="15.75" customHeight="1">
      <c r="A9" s="9">
        <v>5</v>
      </c>
      <c r="B9" s="20" t="s">
        <v>29</v>
      </c>
      <c r="C9" s="20" t="s">
        <v>48</v>
      </c>
      <c r="D9" s="17">
        <v>3</v>
      </c>
      <c r="E9" s="17">
        <v>2</v>
      </c>
      <c r="F9" s="17">
        <v>1455</v>
      </c>
      <c r="G9" s="17">
        <v>1259</v>
      </c>
      <c r="H9" s="17">
        <v>1177</v>
      </c>
      <c r="I9" s="17">
        <v>278</v>
      </c>
      <c r="J9" s="17">
        <v>5</v>
      </c>
      <c r="K9" s="17">
        <v>175</v>
      </c>
      <c r="L9" s="17">
        <v>54</v>
      </c>
      <c r="M9" s="17">
        <v>16</v>
      </c>
      <c r="N9" s="17">
        <v>699</v>
      </c>
      <c r="O9" s="17">
        <v>369</v>
      </c>
      <c r="P9" s="2">
        <f t="shared" si="1"/>
        <v>104.91666666666667</v>
      </c>
      <c r="Q9" s="11">
        <f t="shared" si="3"/>
        <v>0.13899920571882446</v>
      </c>
      <c r="R9" s="11">
        <f t="shared" si="4"/>
        <v>1.2708498808578236E-2</v>
      </c>
      <c r="S9" s="11">
        <f t="shared" si="5"/>
        <v>0.55520254169976169</v>
      </c>
      <c r="T9" s="11">
        <f t="shared" si="6"/>
        <v>0.29308975377283558</v>
      </c>
      <c r="V9" s="15">
        <f t="shared" si="2"/>
        <v>1</v>
      </c>
    </row>
    <row r="10" spans="1:22" ht="15.75" customHeight="1">
      <c r="A10" s="9">
        <v>6</v>
      </c>
      <c r="B10" s="20" t="s">
        <v>30</v>
      </c>
      <c r="C10" s="20" t="s">
        <v>48</v>
      </c>
      <c r="D10" s="17">
        <v>14</v>
      </c>
      <c r="E10" s="17">
        <v>8</v>
      </c>
      <c r="F10" s="17">
        <v>8452</v>
      </c>
      <c r="G10" s="17">
        <v>7733</v>
      </c>
      <c r="H10" s="17">
        <v>7578</v>
      </c>
      <c r="I10" s="17">
        <v>874</v>
      </c>
      <c r="J10" s="17">
        <v>12</v>
      </c>
      <c r="K10" s="17">
        <v>2541</v>
      </c>
      <c r="L10" s="17">
        <v>1632</v>
      </c>
      <c r="M10" s="17">
        <v>35</v>
      </c>
      <c r="N10" s="17">
        <v>3596</v>
      </c>
      <c r="O10" s="17">
        <v>1561</v>
      </c>
      <c r="P10" s="2">
        <f t="shared" si="1"/>
        <v>644.41666666666663</v>
      </c>
      <c r="Q10" s="11">
        <f t="shared" si="3"/>
        <v>0.3285917496443812</v>
      </c>
      <c r="R10" s="11">
        <f t="shared" si="4"/>
        <v>4.5260571576361047E-3</v>
      </c>
      <c r="S10" s="11">
        <f t="shared" si="5"/>
        <v>0.46502004396741237</v>
      </c>
      <c r="T10" s="11">
        <f t="shared" si="6"/>
        <v>0.20186214923057028</v>
      </c>
      <c r="V10" s="15">
        <f t="shared" si="2"/>
        <v>1</v>
      </c>
    </row>
    <row r="11" spans="1:22" ht="15.75" customHeight="1">
      <c r="A11" s="9">
        <v>7</v>
      </c>
      <c r="B11" s="20" t="s">
        <v>31</v>
      </c>
      <c r="C11" s="20" t="s">
        <v>48</v>
      </c>
      <c r="D11" s="17">
        <v>6</v>
      </c>
      <c r="E11" s="17">
        <v>6</v>
      </c>
      <c r="F11" s="17">
        <v>4530</v>
      </c>
      <c r="G11" s="17">
        <v>4216</v>
      </c>
      <c r="H11" s="17">
        <v>4174</v>
      </c>
      <c r="I11" s="17">
        <v>356</v>
      </c>
      <c r="J11" s="17">
        <v>14</v>
      </c>
      <c r="K11" s="17">
        <v>744</v>
      </c>
      <c r="L11" s="17">
        <v>416</v>
      </c>
      <c r="M11" s="17">
        <v>21</v>
      </c>
      <c r="N11" s="17">
        <v>2324</v>
      </c>
      <c r="O11" s="17">
        <v>1127</v>
      </c>
      <c r="P11" s="2">
        <f t="shared" si="1"/>
        <v>351.33333333333331</v>
      </c>
      <c r="Q11" s="11">
        <f t="shared" si="3"/>
        <v>0.17647058823529413</v>
      </c>
      <c r="R11" s="11">
        <f t="shared" si="4"/>
        <v>4.9810246679316888E-3</v>
      </c>
      <c r="S11" s="11">
        <f t="shared" si="5"/>
        <v>0.55123339658444026</v>
      </c>
      <c r="T11" s="11">
        <f t="shared" si="6"/>
        <v>0.26731499051233398</v>
      </c>
      <c r="V11" s="15">
        <f t="shared" si="2"/>
        <v>1</v>
      </c>
    </row>
    <row r="12" spans="1:22" ht="15" customHeight="1">
      <c r="A12" s="9">
        <v>8</v>
      </c>
      <c r="B12" s="20" t="s">
        <v>32</v>
      </c>
      <c r="C12" s="20" t="s">
        <v>48</v>
      </c>
      <c r="D12" s="17">
        <v>14</v>
      </c>
      <c r="E12" s="17">
        <v>8</v>
      </c>
      <c r="F12" s="17">
        <v>6657</v>
      </c>
      <c r="G12" s="17">
        <v>5628</v>
      </c>
      <c r="H12" s="17">
        <v>5500</v>
      </c>
      <c r="I12" s="17">
        <v>1157</v>
      </c>
      <c r="J12" s="17">
        <v>65</v>
      </c>
      <c r="K12" s="17">
        <v>1403</v>
      </c>
      <c r="L12" s="17">
        <v>878</v>
      </c>
      <c r="M12" s="17">
        <v>50</v>
      </c>
      <c r="N12" s="17">
        <v>2473</v>
      </c>
      <c r="O12" s="17">
        <v>1702</v>
      </c>
      <c r="P12" s="2">
        <f t="shared" si="1"/>
        <v>469</v>
      </c>
      <c r="Q12" s="11">
        <f t="shared" si="3"/>
        <v>0.24928926794598436</v>
      </c>
      <c r="R12" s="11">
        <f t="shared" si="4"/>
        <v>8.884150675195452E-3</v>
      </c>
      <c r="S12" s="11">
        <f t="shared" si="5"/>
        <v>0.43941009239516704</v>
      </c>
      <c r="T12" s="11">
        <f t="shared" si="6"/>
        <v>0.30241648898365314</v>
      </c>
      <c r="V12" s="15">
        <f t="shared" si="2"/>
        <v>1</v>
      </c>
    </row>
    <row r="13" spans="1:22" ht="15.75" customHeight="1">
      <c r="A13" s="9">
        <v>9</v>
      </c>
      <c r="B13" s="20" t="s">
        <v>33</v>
      </c>
      <c r="C13" s="20" t="s">
        <v>48</v>
      </c>
      <c r="D13" s="17">
        <v>9</v>
      </c>
      <c r="E13" s="17">
        <v>5</v>
      </c>
      <c r="F13" s="17">
        <v>8013</v>
      </c>
      <c r="G13" s="17">
        <v>7292</v>
      </c>
      <c r="H13" s="17">
        <v>6628</v>
      </c>
      <c r="I13" s="17">
        <v>1385</v>
      </c>
      <c r="J13" s="17">
        <v>76</v>
      </c>
      <c r="K13" s="17">
        <v>1308</v>
      </c>
      <c r="L13" s="17">
        <v>810</v>
      </c>
      <c r="M13" s="17">
        <v>43</v>
      </c>
      <c r="N13" s="17">
        <v>4136</v>
      </c>
      <c r="O13" s="17">
        <v>1805</v>
      </c>
      <c r="P13" s="2">
        <f t="shared" si="1"/>
        <v>607.66666666666663</v>
      </c>
      <c r="Q13" s="11">
        <f t="shared" si="3"/>
        <v>0.1793746571585299</v>
      </c>
      <c r="R13" s="11">
        <f t="shared" si="4"/>
        <v>5.8968732857926495E-3</v>
      </c>
      <c r="S13" s="11">
        <f t="shared" si="5"/>
        <v>0.56719692814042788</v>
      </c>
      <c r="T13" s="11">
        <f t="shared" si="6"/>
        <v>0.24753154141524958</v>
      </c>
      <c r="V13" s="15">
        <f t="shared" si="2"/>
        <v>1</v>
      </c>
    </row>
    <row r="14" spans="1:22" ht="15.75" customHeight="1">
      <c r="A14" s="9">
        <v>10</v>
      </c>
      <c r="B14" s="20" t="s">
        <v>34</v>
      </c>
      <c r="C14" s="20" t="s">
        <v>48</v>
      </c>
      <c r="D14" s="17">
        <v>15</v>
      </c>
      <c r="E14" s="17">
        <v>10</v>
      </c>
      <c r="F14" s="17">
        <v>8840</v>
      </c>
      <c r="G14" s="17">
        <v>8081</v>
      </c>
      <c r="H14" s="17">
        <v>7811</v>
      </c>
      <c r="I14" s="17">
        <v>1029</v>
      </c>
      <c r="J14" s="17">
        <v>54</v>
      </c>
      <c r="K14" s="17">
        <v>1923</v>
      </c>
      <c r="L14" s="17">
        <v>1247</v>
      </c>
      <c r="M14" s="17">
        <v>87</v>
      </c>
      <c r="N14" s="17">
        <v>4223</v>
      </c>
      <c r="O14" s="17">
        <v>1848</v>
      </c>
      <c r="P14" s="2">
        <f t="shared" si="1"/>
        <v>673.41666666666663</v>
      </c>
      <c r="Q14" s="11">
        <f t="shared" si="3"/>
        <v>0.23796559831703998</v>
      </c>
      <c r="R14" s="11">
        <f t="shared" si="4"/>
        <v>1.0765994307635194E-2</v>
      </c>
      <c r="S14" s="11">
        <f t="shared" si="5"/>
        <v>0.5225838386338324</v>
      </c>
      <c r="T14" s="11">
        <f t="shared" si="6"/>
        <v>0.2286845687414924</v>
      </c>
      <c r="V14" s="15">
        <f t="shared" si="2"/>
        <v>1</v>
      </c>
    </row>
    <row r="15" spans="1:22" ht="15.75" customHeight="1">
      <c r="A15" s="9">
        <v>11</v>
      </c>
      <c r="B15" s="20" t="s">
        <v>35</v>
      </c>
      <c r="C15" s="20" t="s">
        <v>48</v>
      </c>
      <c r="D15" s="17">
        <v>22</v>
      </c>
      <c r="E15" s="17">
        <v>17</v>
      </c>
      <c r="F15" s="17">
        <v>24984</v>
      </c>
      <c r="G15" s="17">
        <v>22544</v>
      </c>
      <c r="H15" s="17">
        <v>21893</v>
      </c>
      <c r="I15" s="17">
        <v>3091</v>
      </c>
      <c r="J15" s="17">
        <v>281</v>
      </c>
      <c r="K15" s="17">
        <v>8759</v>
      </c>
      <c r="L15" s="17">
        <v>7284</v>
      </c>
      <c r="M15" s="17">
        <v>191</v>
      </c>
      <c r="N15" s="17">
        <v>9247</v>
      </c>
      <c r="O15" s="17">
        <v>4347</v>
      </c>
      <c r="P15" s="2">
        <f t="shared" si="1"/>
        <v>1878.6666666666667</v>
      </c>
      <c r="Q15" s="11">
        <f>K15/G15</f>
        <v>0.38852909865152591</v>
      </c>
      <c r="R15" s="11">
        <f>M15/G15</f>
        <v>8.4723207948899926E-3</v>
      </c>
      <c r="S15" s="11">
        <f>N15/G15</f>
        <v>0.41017565649396737</v>
      </c>
      <c r="T15" s="11">
        <f>O15/G15</f>
        <v>0.19282292405961676</v>
      </c>
      <c r="V15" s="15">
        <f t="shared" si="2"/>
        <v>1</v>
      </c>
    </row>
    <row r="16" spans="1:22" ht="15.75" customHeight="1">
      <c r="A16" s="9">
        <v>12</v>
      </c>
      <c r="B16" s="20" t="s">
        <v>36</v>
      </c>
      <c r="C16" s="20" t="s">
        <v>48</v>
      </c>
      <c r="D16" s="17">
        <v>15</v>
      </c>
      <c r="E16" s="17">
        <v>11</v>
      </c>
      <c r="F16" s="17">
        <v>11638</v>
      </c>
      <c r="G16" s="17">
        <v>10545</v>
      </c>
      <c r="H16" s="17">
        <v>10549</v>
      </c>
      <c r="I16" s="17">
        <v>1089</v>
      </c>
      <c r="J16" s="17">
        <v>99</v>
      </c>
      <c r="K16" s="17">
        <v>2488</v>
      </c>
      <c r="L16" s="17">
        <v>1733</v>
      </c>
      <c r="M16" s="17">
        <v>83</v>
      </c>
      <c r="N16" s="17">
        <v>5426</v>
      </c>
      <c r="O16" s="17">
        <v>2548</v>
      </c>
      <c r="P16" s="2">
        <f t="shared" si="1"/>
        <v>878.75</v>
      </c>
      <c r="Q16" s="11">
        <f t="shared" ref="Q16:Q27" si="7">K16/G16</f>
        <v>0.23594120436225699</v>
      </c>
      <c r="R16" s="11">
        <f t="shared" ref="R16:R27" si="8">M16/G16</f>
        <v>7.8710289236605026E-3</v>
      </c>
      <c r="S16" s="11">
        <f t="shared" ref="S16:S27" si="9">N16/G16</f>
        <v>0.51455666192508298</v>
      </c>
      <c r="T16" s="11">
        <f t="shared" ref="T16:T27" si="10">O16/G16</f>
        <v>0.24163110478899952</v>
      </c>
      <c r="V16" s="15">
        <f t="shared" si="2"/>
        <v>1</v>
      </c>
    </row>
    <row r="17" spans="1:22" ht="15.75" customHeight="1">
      <c r="A17" s="9">
        <v>13</v>
      </c>
      <c r="B17" s="20" t="s">
        <v>37</v>
      </c>
      <c r="C17" s="20" t="s">
        <v>48</v>
      </c>
      <c r="D17" s="17">
        <v>8</v>
      </c>
      <c r="E17" s="17">
        <v>6</v>
      </c>
      <c r="F17" s="17">
        <v>5778</v>
      </c>
      <c r="G17" s="17">
        <v>5350</v>
      </c>
      <c r="H17" s="17">
        <v>5162</v>
      </c>
      <c r="I17" s="17">
        <v>616</v>
      </c>
      <c r="J17" s="17">
        <v>26</v>
      </c>
      <c r="K17" s="17">
        <v>1269</v>
      </c>
      <c r="L17" s="17">
        <v>867</v>
      </c>
      <c r="M17" s="17">
        <v>46</v>
      </c>
      <c r="N17" s="17">
        <v>3253</v>
      </c>
      <c r="O17" s="17">
        <v>782</v>
      </c>
      <c r="P17" s="2">
        <f t="shared" si="1"/>
        <v>445.83333333333331</v>
      </c>
      <c r="Q17" s="11">
        <f t="shared" si="7"/>
        <v>0.237196261682243</v>
      </c>
      <c r="R17" s="11">
        <f t="shared" si="8"/>
        <v>8.5981308411214961E-3</v>
      </c>
      <c r="S17" s="11">
        <f t="shared" si="9"/>
        <v>0.60803738317757006</v>
      </c>
      <c r="T17" s="11">
        <f t="shared" si="10"/>
        <v>0.14616822429906542</v>
      </c>
      <c r="V17" s="15">
        <f t="shared" si="2"/>
        <v>1</v>
      </c>
    </row>
    <row r="18" spans="1:22" ht="15.75" customHeight="1">
      <c r="A18" s="9">
        <v>14</v>
      </c>
      <c r="B18" s="20" t="s">
        <v>38</v>
      </c>
      <c r="C18" s="20" t="s">
        <v>48</v>
      </c>
      <c r="D18" s="17">
        <v>7</v>
      </c>
      <c r="E18" s="17">
        <v>6</v>
      </c>
      <c r="F18" s="17">
        <v>6790</v>
      </c>
      <c r="G18" s="17">
        <v>5590</v>
      </c>
      <c r="H18" s="17">
        <v>5064</v>
      </c>
      <c r="I18" s="17">
        <v>1726</v>
      </c>
      <c r="J18" s="17">
        <v>332</v>
      </c>
      <c r="K18" s="17">
        <v>1504</v>
      </c>
      <c r="L18" s="17">
        <v>991</v>
      </c>
      <c r="M18" s="17">
        <v>54</v>
      </c>
      <c r="N18" s="17">
        <v>2248</v>
      </c>
      <c r="O18" s="17">
        <v>1784</v>
      </c>
      <c r="P18" s="2">
        <f t="shared" si="1"/>
        <v>465.83333333333331</v>
      </c>
      <c r="Q18" s="11">
        <f t="shared" si="7"/>
        <v>0.26905187835420391</v>
      </c>
      <c r="R18" s="11">
        <f t="shared" si="8"/>
        <v>9.6601073345259393E-3</v>
      </c>
      <c r="S18" s="11">
        <f t="shared" si="9"/>
        <v>0.40214669051878354</v>
      </c>
      <c r="T18" s="11">
        <f t="shared" si="10"/>
        <v>0.31914132379248661</v>
      </c>
      <c r="V18" s="15">
        <f t="shared" si="2"/>
        <v>1</v>
      </c>
    </row>
    <row r="19" spans="1:22" ht="15.75" customHeight="1">
      <c r="A19" s="9">
        <v>15</v>
      </c>
      <c r="B19" s="20" t="s">
        <v>39</v>
      </c>
      <c r="C19" s="20" t="s">
        <v>48</v>
      </c>
      <c r="D19" s="17">
        <v>3</v>
      </c>
      <c r="E19" s="17">
        <v>2</v>
      </c>
      <c r="F19" s="17">
        <v>1183</v>
      </c>
      <c r="G19" s="17">
        <v>918</v>
      </c>
      <c r="H19" s="17">
        <v>1090</v>
      </c>
      <c r="I19" s="17">
        <v>93</v>
      </c>
      <c r="J19" s="17">
        <v>1</v>
      </c>
      <c r="K19" s="17">
        <v>115</v>
      </c>
      <c r="L19" s="17"/>
      <c r="M19" s="17">
        <v>4</v>
      </c>
      <c r="N19" s="17">
        <v>512</v>
      </c>
      <c r="O19" s="17">
        <v>287</v>
      </c>
      <c r="P19" s="2">
        <f t="shared" si="1"/>
        <v>76.5</v>
      </c>
      <c r="Q19" s="11">
        <f t="shared" si="7"/>
        <v>0.12527233115468409</v>
      </c>
      <c r="R19" s="11">
        <f t="shared" si="8"/>
        <v>4.3572984749455342E-3</v>
      </c>
      <c r="S19" s="11">
        <f t="shared" si="9"/>
        <v>0.55773420479302838</v>
      </c>
      <c r="T19" s="11">
        <f t="shared" si="10"/>
        <v>0.31263616557734203</v>
      </c>
      <c r="V19" s="15">
        <f t="shared" si="2"/>
        <v>1</v>
      </c>
    </row>
    <row r="20" spans="1:22" ht="15.75" customHeight="1">
      <c r="A20" s="9">
        <v>16</v>
      </c>
      <c r="B20" s="20" t="s">
        <v>40</v>
      </c>
      <c r="C20" s="20" t="s">
        <v>48</v>
      </c>
      <c r="D20" s="17">
        <v>3</v>
      </c>
      <c r="E20" s="17">
        <v>1</v>
      </c>
      <c r="F20" s="17">
        <v>994</v>
      </c>
      <c r="G20" s="17">
        <v>914</v>
      </c>
      <c r="H20" s="17">
        <v>915</v>
      </c>
      <c r="I20" s="17">
        <v>79</v>
      </c>
      <c r="J20" s="17">
        <v>0</v>
      </c>
      <c r="K20" s="17">
        <v>199</v>
      </c>
      <c r="L20" s="17">
        <v>73</v>
      </c>
      <c r="M20" s="17">
        <v>13</v>
      </c>
      <c r="N20" s="17">
        <v>408</v>
      </c>
      <c r="O20" s="17">
        <v>294</v>
      </c>
      <c r="P20" s="2">
        <f t="shared" si="1"/>
        <v>76.166666666666671</v>
      </c>
      <c r="Q20" s="11">
        <f t="shared" si="7"/>
        <v>0.21772428884026257</v>
      </c>
      <c r="R20" s="11">
        <f t="shared" si="8"/>
        <v>1.4223194748358862E-2</v>
      </c>
      <c r="S20" s="11">
        <f t="shared" si="9"/>
        <v>0.44638949671772427</v>
      </c>
      <c r="T20" s="11">
        <f t="shared" si="10"/>
        <v>0.32166301969365424</v>
      </c>
      <c r="V20" s="15">
        <f t="shared" si="2"/>
        <v>1</v>
      </c>
    </row>
    <row r="21" spans="1:22" ht="15.75" customHeight="1">
      <c r="A21" s="9">
        <v>17</v>
      </c>
      <c r="B21" s="20" t="s">
        <v>41</v>
      </c>
      <c r="C21" s="20" t="s">
        <v>48</v>
      </c>
      <c r="D21" s="17">
        <v>3</v>
      </c>
      <c r="E21" s="17">
        <v>3</v>
      </c>
      <c r="F21" s="17">
        <v>2374</v>
      </c>
      <c r="G21" s="17">
        <v>2034</v>
      </c>
      <c r="H21" s="17">
        <v>2033</v>
      </c>
      <c r="I21" s="17">
        <v>341</v>
      </c>
      <c r="J21" s="17">
        <v>82</v>
      </c>
      <c r="K21" s="17">
        <v>769</v>
      </c>
      <c r="L21" s="17">
        <v>567</v>
      </c>
      <c r="M21" s="17">
        <v>26</v>
      </c>
      <c r="N21" s="17">
        <v>628</v>
      </c>
      <c r="O21" s="17">
        <v>611</v>
      </c>
      <c r="P21" s="2">
        <f t="shared" si="1"/>
        <v>169.5</v>
      </c>
      <c r="Q21" s="11">
        <f t="shared" si="7"/>
        <v>0.37807276302851522</v>
      </c>
      <c r="R21" s="11">
        <f t="shared" si="8"/>
        <v>1.2782694198623401E-2</v>
      </c>
      <c r="S21" s="11">
        <f t="shared" si="9"/>
        <v>0.30875122910521141</v>
      </c>
      <c r="T21" s="11">
        <f t="shared" si="10"/>
        <v>0.30039331366764993</v>
      </c>
      <c r="V21" s="15">
        <f t="shared" si="2"/>
        <v>1</v>
      </c>
    </row>
    <row r="22" spans="1:22" ht="15" customHeight="1">
      <c r="A22" s="9">
        <v>18</v>
      </c>
      <c r="B22" s="20" t="s">
        <v>42</v>
      </c>
      <c r="C22" s="20" t="s">
        <v>48</v>
      </c>
      <c r="D22" s="17">
        <v>11</v>
      </c>
      <c r="E22" s="17">
        <v>6</v>
      </c>
      <c r="F22" s="18">
        <v>8964</v>
      </c>
      <c r="G22" s="18">
        <v>7852</v>
      </c>
      <c r="H22" s="18">
        <v>7374</v>
      </c>
      <c r="I22" s="18">
        <v>1590</v>
      </c>
      <c r="J22" s="18">
        <v>228</v>
      </c>
      <c r="K22" s="18">
        <v>2242</v>
      </c>
      <c r="L22" s="17">
        <v>1182</v>
      </c>
      <c r="M22" s="18">
        <v>70</v>
      </c>
      <c r="N22" s="18">
        <v>3595</v>
      </c>
      <c r="O22" s="18">
        <v>1945</v>
      </c>
      <c r="P22" s="2">
        <f t="shared" si="1"/>
        <v>654.33333333333337</v>
      </c>
      <c r="Q22" s="11">
        <f t="shared" si="7"/>
        <v>0.28553234844625575</v>
      </c>
      <c r="R22" s="11">
        <f t="shared" si="8"/>
        <v>8.9149261334691803E-3</v>
      </c>
      <c r="S22" s="11">
        <f t="shared" si="9"/>
        <v>0.45784513499745289</v>
      </c>
      <c r="T22" s="11">
        <f t="shared" si="10"/>
        <v>0.2477075904228222</v>
      </c>
      <c r="V22" s="15">
        <f t="shared" si="2"/>
        <v>1</v>
      </c>
    </row>
    <row r="23" spans="1:22" ht="15.75" customHeight="1">
      <c r="A23" s="9">
        <v>19</v>
      </c>
      <c r="B23" s="20" t="s">
        <v>43</v>
      </c>
      <c r="C23" s="20" t="s">
        <v>48</v>
      </c>
      <c r="D23" s="17">
        <v>23</v>
      </c>
      <c r="E23" s="17">
        <v>12</v>
      </c>
      <c r="F23" s="17">
        <v>16833</v>
      </c>
      <c r="G23" s="17">
        <v>15383</v>
      </c>
      <c r="H23" s="17">
        <v>15178</v>
      </c>
      <c r="I23" s="17">
        <v>1655</v>
      </c>
      <c r="J23" s="17">
        <v>115</v>
      </c>
      <c r="K23" s="17">
        <v>3093</v>
      </c>
      <c r="L23" s="17">
        <v>2100</v>
      </c>
      <c r="M23" s="17">
        <v>140</v>
      </c>
      <c r="N23" s="17">
        <v>8419</v>
      </c>
      <c r="O23" s="17">
        <v>3731</v>
      </c>
      <c r="P23" s="2">
        <f t="shared" si="1"/>
        <v>1281.9166666666667</v>
      </c>
      <c r="Q23" s="11">
        <f t="shared" si="7"/>
        <v>0.20106611194175389</v>
      </c>
      <c r="R23" s="11">
        <f t="shared" si="8"/>
        <v>9.1009556003380353E-3</v>
      </c>
      <c r="S23" s="11">
        <f t="shared" si="9"/>
        <v>0.54729246570889944</v>
      </c>
      <c r="T23" s="11">
        <f t="shared" si="10"/>
        <v>0.24254046674900864</v>
      </c>
      <c r="V23" s="15">
        <f t="shared" si="2"/>
        <v>1</v>
      </c>
    </row>
    <row r="24" spans="1:22" ht="15.75" customHeight="1">
      <c r="A24" s="9">
        <v>20</v>
      </c>
      <c r="B24" s="20" t="s">
        <v>44</v>
      </c>
      <c r="C24" s="20" t="s">
        <v>48</v>
      </c>
      <c r="D24" s="17">
        <v>19</v>
      </c>
      <c r="E24" s="17">
        <v>14</v>
      </c>
      <c r="F24" s="17">
        <v>20283</v>
      </c>
      <c r="G24" s="17">
        <v>17828</v>
      </c>
      <c r="H24" s="17">
        <v>16608</v>
      </c>
      <c r="I24" s="17">
        <v>3675</v>
      </c>
      <c r="J24" s="17">
        <v>430</v>
      </c>
      <c r="K24" s="17">
        <v>6675</v>
      </c>
      <c r="L24" s="17">
        <v>5415</v>
      </c>
      <c r="M24" s="17">
        <v>195</v>
      </c>
      <c r="N24" s="17">
        <v>7304</v>
      </c>
      <c r="O24" s="17">
        <v>3654</v>
      </c>
      <c r="P24" s="2">
        <f t="shared" si="1"/>
        <v>1485.6666666666667</v>
      </c>
      <c r="Q24" s="11">
        <f t="shared" si="7"/>
        <v>0.37441103881534665</v>
      </c>
      <c r="R24" s="11">
        <f t="shared" si="8"/>
        <v>1.0937850572133723E-2</v>
      </c>
      <c r="S24" s="11">
        <f t="shared" si="9"/>
        <v>0.40969261835315235</v>
      </c>
      <c r="T24" s="11">
        <f t="shared" si="10"/>
        <v>0.2049584922593673</v>
      </c>
      <c r="V24" s="15">
        <f t="shared" si="2"/>
        <v>1</v>
      </c>
    </row>
    <row r="25" spans="1:22">
      <c r="A25" s="9">
        <v>21</v>
      </c>
      <c r="B25" s="20" t="s">
        <v>45</v>
      </c>
      <c r="C25" s="20" t="s">
        <v>48</v>
      </c>
      <c r="D25" s="17">
        <v>11</v>
      </c>
      <c r="E25" s="17">
        <v>7</v>
      </c>
      <c r="F25" s="17">
        <v>12483</v>
      </c>
      <c r="G25" s="17">
        <v>11210</v>
      </c>
      <c r="H25" s="17">
        <v>10934</v>
      </c>
      <c r="I25" s="17">
        <v>1549</v>
      </c>
      <c r="J25" s="17">
        <v>117</v>
      </c>
      <c r="K25" s="17">
        <v>2997</v>
      </c>
      <c r="L25" s="17">
        <v>2247</v>
      </c>
      <c r="M25" s="17">
        <v>147</v>
      </c>
      <c r="N25" s="17">
        <v>5100</v>
      </c>
      <c r="O25" s="17">
        <v>2966</v>
      </c>
      <c r="P25" s="2">
        <f t="shared" si="1"/>
        <v>934.16666666666663</v>
      </c>
      <c r="Q25" s="11">
        <f t="shared" si="7"/>
        <v>0.26735057983942906</v>
      </c>
      <c r="R25" s="11">
        <f t="shared" si="8"/>
        <v>1.311329170383586E-2</v>
      </c>
      <c r="S25" s="11">
        <f t="shared" si="9"/>
        <v>0.45495093666369313</v>
      </c>
      <c r="T25" s="11">
        <f t="shared" si="10"/>
        <v>0.26458519179304191</v>
      </c>
      <c r="V25" s="15">
        <f t="shared" si="2"/>
        <v>1</v>
      </c>
    </row>
    <row r="26" spans="1:22" ht="26.25">
      <c r="A26" s="9">
        <v>22</v>
      </c>
      <c r="B26" s="20" t="s">
        <v>46</v>
      </c>
      <c r="C26" s="20" t="s">
        <v>48</v>
      </c>
      <c r="D26" s="17">
        <v>11</v>
      </c>
      <c r="E26" s="17">
        <v>10</v>
      </c>
      <c r="F26" s="17">
        <v>13735</v>
      </c>
      <c r="G26" s="17">
        <v>12506</v>
      </c>
      <c r="H26" s="17">
        <v>11950</v>
      </c>
      <c r="I26" s="17">
        <v>1785</v>
      </c>
      <c r="J26" s="17">
        <v>144</v>
      </c>
      <c r="K26" s="17">
        <v>2771</v>
      </c>
      <c r="L26" s="17">
        <v>1942</v>
      </c>
      <c r="M26" s="17">
        <v>85</v>
      </c>
      <c r="N26" s="17">
        <v>7067</v>
      </c>
      <c r="O26" s="17">
        <v>2583</v>
      </c>
      <c r="P26" s="2">
        <f t="shared" si="1"/>
        <v>1042.1666666666667</v>
      </c>
      <c r="Q26" s="11">
        <f t="shared" si="7"/>
        <v>0.22157364465056772</v>
      </c>
      <c r="R26" s="11">
        <f t="shared" si="8"/>
        <v>6.7967375659683353E-3</v>
      </c>
      <c r="S26" s="11">
        <f t="shared" si="9"/>
        <v>0.5650887573964497</v>
      </c>
      <c r="T26" s="11">
        <f t="shared" si="10"/>
        <v>0.20654086038701425</v>
      </c>
      <c r="V26" s="15">
        <f t="shared" si="2"/>
        <v>1</v>
      </c>
    </row>
    <row r="27" spans="1:22" ht="26.25">
      <c r="A27" s="9">
        <v>23</v>
      </c>
      <c r="B27" s="20" t="s">
        <v>47</v>
      </c>
      <c r="C27" s="20" t="s">
        <v>48</v>
      </c>
      <c r="D27" s="17">
        <v>8</v>
      </c>
      <c r="E27" s="17">
        <v>6</v>
      </c>
      <c r="F27" s="17">
        <v>8755</v>
      </c>
      <c r="G27" s="17">
        <v>7933</v>
      </c>
      <c r="H27" s="17">
        <v>7679</v>
      </c>
      <c r="I27" s="17">
        <v>1076</v>
      </c>
      <c r="J27" s="17">
        <v>151</v>
      </c>
      <c r="K27" s="17">
        <v>2655</v>
      </c>
      <c r="L27" s="17">
        <v>2098</v>
      </c>
      <c r="M27" s="17">
        <v>49</v>
      </c>
      <c r="N27" s="17">
        <v>3539</v>
      </c>
      <c r="O27" s="17">
        <v>1690</v>
      </c>
      <c r="P27" s="2">
        <f t="shared" si="1"/>
        <v>661.08333333333337</v>
      </c>
      <c r="Q27" s="11">
        <f t="shared" si="7"/>
        <v>0.33467792764401866</v>
      </c>
      <c r="R27" s="11">
        <f t="shared" si="8"/>
        <v>6.1767301147107019E-3</v>
      </c>
      <c r="S27" s="11">
        <f t="shared" si="9"/>
        <v>0.44611118114206477</v>
      </c>
      <c r="T27" s="11">
        <f t="shared" si="10"/>
        <v>0.21303416109920584</v>
      </c>
      <c r="V27" s="15">
        <f t="shared" si="2"/>
        <v>0.99999999999999989</v>
      </c>
    </row>
  </sheetData>
  <mergeCells count="9">
    <mergeCell ref="Q2:T2"/>
    <mergeCell ref="B2:B3"/>
    <mergeCell ref="K3:O3"/>
    <mergeCell ref="I2:J2"/>
    <mergeCell ref="D2:E2"/>
    <mergeCell ref="A2:A3"/>
    <mergeCell ref="F2:G2"/>
    <mergeCell ref="H2:H3"/>
    <mergeCell ref="P2:P3"/>
  </mergeCells>
  <phoneticPr fontId="0" type="noConversion"/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Статистика</vt:lpstr>
      <vt:lpstr>Лист4</vt:lpstr>
      <vt:lpstr>Статистика!Область_печати</vt:lpstr>
      <vt:lpstr>Суди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Кудрицька Тетяна Юріївна</dc:creator>
  <cp:lastModifiedBy>DSA</cp:lastModifiedBy>
  <cp:lastPrinted>2022-01-27T15:12:18Z</cp:lastPrinted>
  <dcterms:created xsi:type="dcterms:W3CDTF">2017-10-27T15:50:09Z</dcterms:created>
  <dcterms:modified xsi:type="dcterms:W3CDTF">2022-01-27T15:12:24Z</dcterms:modified>
</cp:coreProperties>
</file>