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15" windowWidth="19440" windowHeight="7770"/>
  </bookViews>
  <sheets>
    <sheet name="Статистика" sheetId="1" r:id="rId1"/>
    <sheet name="Лист4" sheetId="5" state="hidden" r:id="rId2"/>
  </sheets>
  <definedNames>
    <definedName name="_xlnm.Print_Area" localSheetId="0">Статистика!$A$1:$T$27</definedName>
    <definedName name="Суди">Статистика!$B$5:$B$14</definedName>
  </definedNames>
  <calcPr calcId="125725"/>
</workbook>
</file>

<file path=xl/calcChain.xml><?xml version="1.0" encoding="utf-8"?>
<calcChain xmlns="http://schemas.openxmlformats.org/spreadsheetml/2006/main">
  <c r="P5" i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G4"/>
  <c r="P4"/>
  <c r="E4"/>
  <c r="D4"/>
  <c r="Q5"/>
  <c r="R5"/>
  <c r="V5" s="1"/>
  <c r="S5"/>
  <c r="T5"/>
  <c r="Q6"/>
  <c r="R6"/>
  <c r="S6"/>
  <c r="T6"/>
  <c r="V6"/>
  <c r="Q7"/>
  <c r="R7"/>
  <c r="V7" s="1"/>
  <c r="S7"/>
  <c r="T7"/>
  <c r="Q8"/>
  <c r="R8"/>
  <c r="S8"/>
  <c r="T8"/>
  <c r="V8"/>
  <c r="Q9"/>
  <c r="R9"/>
  <c r="V9" s="1"/>
  <c r="S9"/>
  <c r="T9"/>
  <c r="Q10"/>
  <c r="R10"/>
  <c r="S10"/>
  <c r="T10"/>
  <c r="V10"/>
  <c r="Q11"/>
  <c r="R11"/>
  <c r="V11" s="1"/>
  <c r="S11"/>
  <c r="T11"/>
  <c r="Q12"/>
  <c r="R12"/>
  <c r="S12"/>
  <c r="T12"/>
  <c r="V12"/>
  <c r="Q13"/>
  <c r="R13"/>
  <c r="V13" s="1"/>
  <c r="S13"/>
  <c r="T13"/>
  <c r="Q14"/>
  <c r="R14"/>
  <c r="S14"/>
  <c r="T14"/>
  <c r="V14"/>
  <c r="Q15"/>
  <c r="R15"/>
  <c r="V15" s="1"/>
  <c r="S15"/>
  <c r="T15"/>
  <c r="Q16"/>
  <c r="R16"/>
  <c r="S16"/>
  <c r="T16"/>
  <c r="V16"/>
  <c r="Q17"/>
  <c r="R17"/>
  <c r="V17" s="1"/>
  <c r="S17"/>
  <c r="T17"/>
  <c r="Q18"/>
  <c r="R18"/>
  <c r="S18"/>
  <c r="T18"/>
  <c r="V18"/>
  <c r="Q19"/>
  <c r="R19"/>
  <c r="V19" s="1"/>
  <c r="S19"/>
  <c r="T19"/>
  <c r="Q20"/>
  <c r="R20"/>
  <c r="S20"/>
  <c r="T20"/>
  <c r="V20"/>
  <c r="Q21"/>
  <c r="R21"/>
  <c r="V21" s="1"/>
  <c r="S21"/>
  <c r="T21"/>
  <c r="Q22"/>
  <c r="R22"/>
  <c r="S22"/>
  <c r="T22"/>
  <c r="V22"/>
  <c r="Q23"/>
  <c r="R23"/>
  <c r="V23" s="1"/>
  <c r="S23"/>
  <c r="T23"/>
  <c r="Q24"/>
  <c r="R24"/>
  <c r="S24"/>
  <c r="T24"/>
  <c r="V24"/>
  <c r="Q25"/>
  <c r="R25"/>
  <c r="V25" s="1"/>
  <c r="S25"/>
  <c r="T25"/>
  <c r="Q26"/>
  <c r="R26"/>
  <c r="S26"/>
  <c r="T26"/>
  <c r="V26"/>
  <c r="Q27"/>
  <c r="R27"/>
  <c r="V27" s="1"/>
  <c r="S27"/>
  <c r="T27"/>
  <c r="K4"/>
  <c r="Q4" s="1"/>
  <c r="M4"/>
  <c r="R4" s="1"/>
  <c r="N4"/>
  <c r="S4" s="1"/>
  <c r="O4"/>
  <c r="T4" s="1"/>
  <c r="F4"/>
  <c r="H4"/>
  <c r="I4"/>
  <c r="J4"/>
  <c r="L4"/>
  <c r="V4" l="1"/>
</calcChain>
</file>

<file path=xl/sharedStrings.xml><?xml version="1.0" encoding="utf-8"?>
<sst xmlns="http://schemas.openxmlformats.org/spreadsheetml/2006/main" count="72" uniqueCount="50">
  <si>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</si>
  <si>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</si>
  <si>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</si>
  <si>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</si>
  <si>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</si>
  <si>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</si>
  <si>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</si>
  <si>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</si>
  <si>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</si>
  <si>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</si>
  <si>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</si>
  <si>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</si>
  <si>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</si>
  <si>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</si>
  <si>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</si>
  <si>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</si>
  <si>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>Кримін. (усього)</t>
  </si>
  <si>
    <t>Адмін.</t>
  </si>
  <si>
    <t>Цивільні</t>
  </si>
  <si>
    <t>Адм.правопоруш.</t>
  </si>
  <si>
    <t>Кримін. (слідчі судді)</t>
  </si>
  <si>
    <t xml:space="preserve">Кількісний склад суддів  суду </t>
  </si>
  <si>
    <t>Залишок нерозглянутих справ і матеріалів на кінець звітного періоду (станом на 31.12.2020)</t>
  </si>
  <si>
    <t>визначено наказом ДСА</t>
  </si>
  <si>
    <t>здійснювали правосуддя у звітному періоді</t>
  </si>
  <si>
    <t>Середньо-місячне надходження всіх справ (в місяць)</t>
  </si>
  <si>
    <t xml:space="preserve">Артемівський міськрайонний суд </t>
  </si>
  <si>
    <t xml:space="preserve">Великоновосілківський районний суд </t>
  </si>
  <si>
    <t xml:space="preserve">Волноваський районний суд </t>
  </si>
  <si>
    <t xml:space="preserve">Володарський районний суд </t>
  </si>
  <si>
    <t xml:space="preserve">Вугледарський міський суд </t>
  </si>
  <si>
    <t xml:space="preserve">Дзержинський міський суд </t>
  </si>
  <si>
    <t xml:space="preserve">Димитровський міський суд </t>
  </si>
  <si>
    <t xml:space="preserve">Добропільський міськрайонний суд </t>
  </si>
  <si>
    <t>Дружківський міський суд</t>
  </si>
  <si>
    <t xml:space="preserve">Костянтинівський міськрайонний суд </t>
  </si>
  <si>
    <t xml:space="preserve">Краматорський міський суд </t>
  </si>
  <si>
    <t xml:space="preserve">Красноармійський міськрайонний суд </t>
  </si>
  <si>
    <t xml:space="preserve">Краснолиманський міський суд </t>
  </si>
  <si>
    <t xml:space="preserve">Мар'їнський районний суд </t>
  </si>
  <si>
    <t xml:space="preserve">Новогродівський міський суд </t>
  </si>
  <si>
    <t>Олександрівський районний суд</t>
  </si>
  <si>
    <t xml:space="preserve">Першотравневий районний суд </t>
  </si>
  <si>
    <t xml:space="preserve">Селидівський міський суд </t>
  </si>
  <si>
    <t xml:space="preserve">Слов'янський міськрайонний суд </t>
  </si>
  <si>
    <t>Жовтневий районний суд  м.Маріуполя</t>
  </si>
  <si>
    <t>Іллічівський районний суд  м.Маріуполя</t>
  </si>
  <si>
    <t>Орджонікідзевський районний суд м.Маріуполя</t>
  </si>
  <si>
    <t>Приморський районний суд м. Маріуполя</t>
  </si>
  <si>
    <t>Донецька область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</si>
</sst>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6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0">
    <xf numFmtId="0" fontId="0" fillId="0" borderId="0" xfId="0"/>
    <xf numFmtId="0" fontId="1" fillId="0" borderId="0" xfId="0" applyFont="1"/>
    <xf numFmtId="3" fontId="7" fillId="0" borderId="1" xfId="0" applyNumberFormat="1" applyFont="1" applyFill="1" applyBorder="1" applyAlignment="1" applyProtection="1">
      <alignment horizontal="center"/>
    </xf>
    <xf numFmtId="0" fontId="1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/>
    <xf numFmtId="10" fontId="10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0" fontId="1" fillId="0" borderId="0" xfId="0" applyNumberFormat="1" applyFont="1"/>
    <xf numFmtId="0" fontId="13" fillId="2" borderId="1" xfId="0" applyNumberFormat="1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center"/>
    </xf>
    <xf numFmtId="3" fontId="14" fillId="0" borderId="2" xfId="0" applyNumberFormat="1" applyFont="1" applyFill="1" applyBorder="1" applyAlignment="1" applyProtection="1">
      <alignment horizontal="center"/>
    </xf>
    <xf numFmtId="0" fontId="14" fillId="0" borderId="1" xfId="2" applyNumberFormat="1" applyFont="1" applyFill="1" applyBorder="1" applyAlignment="1" applyProtection="1">
      <alignment vertical="center" wrapText="1"/>
    </xf>
    <xf numFmtId="0" fontId="14" fillId="0" borderId="1" xfId="2" applyNumberFormat="1" applyFont="1" applyFill="1" applyBorder="1" applyAlignment="1" applyProtection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татистика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view="pageBreakPreview" zoomScale="60" zoomScaleNormal="85" workbookViewId="0">
      <selection activeCell="P13" sqref="P13"/>
    </sheetView>
  </sheetViews>
  <sheetFormatPr defaultColWidth="6.42578125" defaultRowHeight="15.75"/>
  <cols>
    <col min="1" max="1" width="4.7109375" style="1" customWidth="1"/>
    <col min="2" max="2" width="34.85546875" style="1" customWidth="1"/>
    <col min="3" max="3" width="20.28515625" style="1" customWidth="1"/>
    <col min="4" max="5" width="13.85546875" style="1" customWidth="1"/>
    <col min="6" max="7" width="11.140625" style="1" customWidth="1"/>
    <col min="8" max="8" width="9.5703125" style="1" customWidth="1"/>
    <col min="9" max="10" width="11.140625" style="1" customWidth="1"/>
    <col min="11" max="15" width="10.42578125" style="1" customWidth="1"/>
    <col min="16" max="16" width="14.7109375" style="1" customWidth="1"/>
    <col min="17" max="20" width="8.5703125" style="1" customWidth="1"/>
    <col min="21" max="21" width="6.42578125" style="1"/>
    <col min="22" max="22" width="10.140625" style="1" bestFit="1" customWidth="1"/>
    <col min="23" max="16384" width="6.42578125" style="1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58.5" customHeight="1">
      <c r="A2" s="24" t="s">
        <v>6</v>
      </c>
      <c r="B2" s="24" t="s">
        <v>12</v>
      </c>
      <c r="C2" s="12" t="s">
        <v>13</v>
      </c>
      <c r="D2" s="27" t="s">
        <v>21</v>
      </c>
      <c r="E2" s="27"/>
      <c r="F2" s="25" t="s">
        <v>0</v>
      </c>
      <c r="G2" s="25"/>
      <c r="H2" s="25" t="s">
        <v>1</v>
      </c>
      <c r="I2" s="26" t="s">
        <v>22</v>
      </c>
      <c r="J2" s="26"/>
      <c r="K2" s="4" t="s">
        <v>16</v>
      </c>
      <c r="L2" s="4" t="s">
        <v>20</v>
      </c>
      <c r="M2" s="4" t="s">
        <v>17</v>
      </c>
      <c r="N2" s="4" t="s">
        <v>18</v>
      </c>
      <c r="O2" s="4" t="s">
        <v>19</v>
      </c>
      <c r="P2" s="28" t="s">
        <v>25</v>
      </c>
      <c r="Q2" s="21" t="s">
        <v>11</v>
      </c>
      <c r="R2" s="22"/>
      <c r="S2" s="22"/>
      <c r="T2" s="23"/>
    </row>
    <row r="3" spans="1:22" ht="59.25" customHeight="1">
      <c r="A3" s="24"/>
      <c r="B3" s="24"/>
      <c r="C3" s="13"/>
      <c r="D3" s="16" t="s">
        <v>23</v>
      </c>
      <c r="E3" s="16" t="s">
        <v>24</v>
      </c>
      <c r="F3" s="6" t="s">
        <v>15</v>
      </c>
      <c r="G3" s="7" t="s">
        <v>2</v>
      </c>
      <c r="H3" s="25"/>
      <c r="I3" s="6" t="s">
        <v>3</v>
      </c>
      <c r="J3" s="8" t="s">
        <v>4</v>
      </c>
      <c r="K3" s="25" t="s">
        <v>14</v>
      </c>
      <c r="L3" s="25"/>
      <c r="M3" s="25"/>
      <c r="N3" s="25"/>
      <c r="O3" s="25"/>
      <c r="P3" s="29"/>
      <c r="Q3" s="4" t="s">
        <v>7</v>
      </c>
      <c r="R3" s="4" t="s">
        <v>10</v>
      </c>
      <c r="S3" s="4" t="s">
        <v>8</v>
      </c>
      <c r="T3" s="4" t="s">
        <v>9</v>
      </c>
    </row>
    <row r="4" spans="1:22">
      <c r="A4" s="5"/>
      <c r="B4" s="10" t="s">
        <v>5</v>
      </c>
      <c r="C4" s="10"/>
      <c r="D4" s="14">
        <f t="shared" ref="D4:O4" si="0">SUM(D5:D27)</f>
        <v>242</v>
      </c>
      <c r="E4" s="14">
        <f t="shared" si="0"/>
        <v>172</v>
      </c>
      <c r="F4" s="14">
        <f t="shared" si="0"/>
        <v>189012</v>
      </c>
      <c r="G4" s="14">
        <f t="shared" si="0"/>
        <v>164054</v>
      </c>
      <c r="H4" s="14">
        <f t="shared" si="0"/>
        <v>164671</v>
      </c>
      <c r="I4" s="14">
        <f t="shared" si="0"/>
        <v>24341</v>
      </c>
      <c r="J4" s="14">
        <f t="shared" si="0"/>
        <v>3032</v>
      </c>
      <c r="K4" s="14">
        <f t="shared" si="0"/>
        <v>54407</v>
      </c>
      <c r="L4" s="14">
        <f t="shared" si="0"/>
        <v>38049</v>
      </c>
      <c r="M4" s="14">
        <f t="shared" si="0"/>
        <v>1538</v>
      </c>
      <c r="N4" s="14">
        <f t="shared" si="0"/>
        <v>62788</v>
      </c>
      <c r="O4" s="14">
        <f t="shared" si="0"/>
        <v>45321</v>
      </c>
      <c r="P4" s="2">
        <f>G4/12</f>
        <v>13671.166666666666</v>
      </c>
      <c r="Q4" s="11">
        <f>K4/G4</f>
        <v>0.33164080119960498</v>
      </c>
      <c r="R4" s="11">
        <f>M4/G4</f>
        <v>9.3749619027881058E-3</v>
      </c>
      <c r="S4" s="11">
        <f>N4/G4</f>
        <v>0.38272763846050689</v>
      </c>
      <c r="T4" s="11">
        <f>O4/G4</f>
        <v>0.27625659843709999</v>
      </c>
      <c r="V4" s="15">
        <f>SUM(Q4:T4)</f>
        <v>1</v>
      </c>
    </row>
    <row r="5" spans="1:22" ht="19.5" customHeight="1">
      <c r="A5" s="9">
        <v>1</v>
      </c>
      <c r="B5" s="19" t="s">
        <v>26</v>
      </c>
      <c r="C5" s="20" t="s">
        <v>49</v>
      </c>
      <c r="D5" s="17">
        <v>21</v>
      </c>
      <c r="E5" s="17">
        <v>14</v>
      </c>
      <c r="F5" s="17">
        <v>15707</v>
      </c>
      <c r="G5" s="17">
        <v>13029</v>
      </c>
      <c r="H5" s="17">
        <v>13192</v>
      </c>
      <c r="I5" s="17">
        <v>2515</v>
      </c>
      <c r="J5" s="17">
        <v>446</v>
      </c>
      <c r="K5" s="17">
        <v>3480</v>
      </c>
      <c r="L5" s="17">
        <v>2359</v>
      </c>
      <c r="M5" s="17">
        <v>85</v>
      </c>
      <c r="N5" s="17">
        <v>5788</v>
      </c>
      <c r="O5" s="17">
        <v>3676</v>
      </c>
      <c r="P5" s="2">
        <f t="shared" ref="P5:P27" si="1">G5/12</f>
        <v>1085.75</v>
      </c>
      <c r="Q5" s="11">
        <f>K5/G5</f>
        <v>0.26709647708956941</v>
      </c>
      <c r="R5" s="11">
        <f>M5/G5</f>
        <v>6.5239082047739662E-3</v>
      </c>
      <c r="S5" s="11">
        <f>N5/G5</f>
        <v>0.44423977281449073</v>
      </c>
      <c r="T5" s="11">
        <f>O5/G5</f>
        <v>0.28213984189116587</v>
      </c>
      <c r="V5" s="15">
        <f t="shared" ref="V5:V27" si="2">SUM(Q5:T5)</f>
        <v>1</v>
      </c>
    </row>
    <row r="6" spans="1:22" ht="15.75" customHeight="1">
      <c r="A6" s="9">
        <v>2</v>
      </c>
      <c r="B6" s="20" t="s">
        <v>27</v>
      </c>
      <c r="C6" s="20" t="s">
        <v>49</v>
      </c>
      <c r="D6" s="17">
        <v>4</v>
      </c>
      <c r="E6" s="17">
        <v>4</v>
      </c>
      <c r="F6" s="17">
        <v>2463</v>
      </c>
      <c r="G6" s="17">
        <v>2112</v>
      </c>
      <c r="H6" s="17">
        <v>2181</v>
      </c>
      <c r="I6" s="17">
        <v>282</v>
      </c>
      <c r="J6" s="17">
        <v>23</v>
      </c>
      <c r="K6" s="17">
        <v>368</v>
      </c>
      <c r="L6" s="17">
        <v>171</v>
      </c>
      <c r="M6" s="17">
        <v>18</v>
      </c>
      <c r="N6" s="17">
        <v>859</v>
      </c>
      <c r="O6" s="17">
        <v>867</v>
      </c>
      <c r="P6" s="2">
        <f t="shared" si="1"/>
        <v>176</v>
      </c>
      <c r="Q6" s="11">
        <f t="shared" ref="Q6:Q14" si="3">K6/G6</f>
        <v>0.17424242424242425</v>
      </c>
      <c r="R6" s="11">
        <f t="shared" ref="R6:R14" si="4">M6/G6</f>
        <v>8.5227272727272721E-3</v>
      </c>
      <c r="S6" s="11">
        <f t="shared" ref="S6:S14" si="5">N6/G6</f>
        <v>0.40672348484848486</v>
      </c>
      <c r="T6" s="11">
        <f t="shared" ref="T6:T14" si="6">O6/G6</f>
        <v>0.41051136363636365</v>
      </c>
      <c r="V6" s="15">
        <f t="shared" si="2"/>
        <v>1</v>
      </c>
    </row>
    <row r="7" spans="1:22" ht="15.75" customHeight="1">
      <c r="A7" s="9">
        <v>3</v>
      </c>
      <c r="B7" s="20" t="s">
        <v>28</v>
      </c>
      <c r="C7" s="20" t="s">
        <v>49</v>
      </c>
      <c r="D7" s="17">
        <v>8</v>
      </c>
      <c r="E7" s="17">
        <v>5</v>
      </c>
      <c r="F7" s="17">
        <v>10661</v>
      </c>
      <c r="G7" s="17">
        <v>9039</v>
      </c>
      <c r="H7" s="17">
        <v>9096</v>
      </c>
      <c r="I7" s="17">
        <v>1565</v>
      </c>
      <c r="J7" s="17">
        <v>206</v>
      </c>
      <c r="K7" s="17">
        <v>2872</v>
      </c>
      <c r="L7" s="17">
        <v>1903</v>
      </c>
      <c r="M7" s="17">
        <v>44</v>
      </c>
      <c r="N7" s="17">
        <v>2826</v>
      </c>
      <c r="O7" s="17">
        <v>3297</v>
      </c>
      <c r="P7" s="2">
        <f t="shared" si="1"/>
        <v>753.25</v>
      </c>
      <c r="Q7" s="11">
        <f t="shared" si="3"/>
        <v>0.31773426263967253</v>
      </c>
      <c r="R7" s="11">
        <f t="shared" si="4"/>
        <v>4.8677951100785481E-3</v>
      </c>
      <c r="S7" s="11">
        <f t="shared" si="5"/>
        <v>0.31264520411549951</v>
      </c>
      <c r="T7" s="11">
        <f t="shared" si="6"/>
        <v>0.3647527381347494</v>
      </c>
      <c r="V7" s="15">
        <f t="shared" si="2"/>
        <v>1</v>
      </c>
    </row>
    <row r="8" spans="1:22" ht="15.75" customHeight="1">
      <c r="A8" s="9">
        <v>4</v>
      </c>
      <c r="B8" s="20" t="s">
        <v>29</v>
      </c>
      <c r="C8" s="20" t="s">
        <v>49</v>
      </c>
      <c r="D8" s="17">
        <v>4</v>
      </c>
      <c r="E8" s="17">
        <v>3</v>
      </c>
      <c r="F8" s="17">
        <v>2048</v>
      </c>
      <c r="G8" s="17">
        <v>1712</v>
      </c>
      <c r="H8" s="17">
        <v>1797</v>
      </c>
      <c r="I8" s="17">
        <v>251</v>
      </c>
      <c r="J8" s="17">
        <v>32</v>
      </c>
      <c r="K8" s="17">
        <v>471</v>
      </c>
      <c r="L8" s="17">
        <v>222</v>
      </c>
      <c r="M8" s="17">
        <v>25</v>
      </c>
      <c r="N8" s="17">
        <v>537</v>
      </c>
      <c r="O8" s="17">
        <v>679</v>
      </c>
      <c r="P8" s="2">
        <f t="shared" si="1"/>
        <v>142.66666666666666</v>
      </c>
      <c r="Q8" s="11">
        <f t="shared" si="3"/>
        <v>0.27511682242990654</v>
      </c>
      <c r="R8" s="11">
        <f t="shared" si="4"/>
        <v>1.4602803738317757E-2</v>
      </c>
      <c r="S8" s="11">
        <f t="shared" si="5"/>
        <v>0.31366822429906543</v>
      </c>
      <c r="T8" s="11">
        <f t="shared" si="6"/>
        <v>0.39661214953271029</v>
      </c>
      <c r="V8" s="15">
        <f t="shared" si="2"/>
        <v>1</v>
      </c>
    </row>
    <row r="9" spans="1:22" ht="15.75" customHeight="1">
      <c r="A9" s="9">
        <v>5</v>
      </c>
      <c r="B9" s="20" t="s">
        <v>30</v>
      </c>
      <c r="C9" s="20" t="s">
        <v>49</v>
      </c>
      <c r="D9" s="17">
        <v>3</v>
      </c>
      <c r="E9" s="17">
        <v>2</v>
      </c>
      <c r="F9" s="17">
        <v>1387</v>
      </c>
      <c r="G9" s="17">
        <v>1212</v>
      </c>
      <c r="H9" s="17">
        <v>1164</v>
      </c>
      <c r="I9" s="17">
        <v>223</v>
      </c>
      <c r="J9" s="17">
        <v>14</v>
      </c>
      <c r="K9" s="17">
        <v>217</v>
      </c>
      <c r="L9" s="17">
        <v>108</v>
      </c>
      <c r="M9" s="17">
        <v>13</v>
      </c>
      <c r="N9" s="17">
        <v>534</v>
      </c>
      <c r="O9" s="17">
        <v>448</v>
      </c>
      <c r="P9" s="2">
        <f t="shared" si="1"/>
        <v>101</v>
      </c>
      <c r="Q9" s="11">
        <f t="shared" si="3"/>
        <v>0.17904290429042904</v>
      </c>
      <c r="R9" s="11">
        <f t="shared" si="4"/>
        <v>1.0726072607260726E-2</v>
      </c>
      <c r="S9" s="11">
        <f t="shared" si="5"/>
        <v>0.4405940594059406</v>
      </c>
      <c r="T9" s="11">
        <f t="shared" si="6"/>
        <v>0.36963696369636961</v>
      </c>
      <c r="V9" s="15">
        <f t="shared" si="2"/>
        <v>1</v>
      </c>
    </row>
    <row r="10" spans="1:22" ht="15.75" customHeight="1">
      <c r="A10" s="9">
        <v>6</v>
      </c>
      <c r="B10" s="20" t="s">
        <v>31</v>
      </c>
      <c r="C10" s="20" t="s">
        <v>49</v>
      </c>
      <c r="D10" s="17">
        <v>14</v>
      </c>
      <c r="E10" s="17">
        <v>8</v>
      </c>
      <c r="F10" s="17">
        <v>7716</v>
      </c>
      <c r="G10" s="17">
        <v>6970</v>
      </c>
      <c r="H10" s="17">
        <v>6887</v>
      </c>
      <c r="I10" s="17">
        <v>829</v>
      </c>
      <c r="J10" s="17">
        <v>32</v>
      </c>
      <c r="K10" s="17">
        <v>2309</v>
      </c>
      <c r="L10" s="17">
        <v>1318</v>
      </c>
      <c r="M10" s="17">
        <v>40</v>
      </c>
      <c r="N10" s="17">
        <v>2845</v>
      </c>
      <c r="O10" s="17">
        <v>1776</v>
      </c>
      <c r="P10" s="2">
        <f t="shared" si="1"/>
        <v>580.83333333333337</v>
      </c>
      <c r="Q10" s="11">
        <f t="shared" si="3"/>
        <v>0.33127690100430418</v>
      </c>
      <c r="R10" s="11">
        <f t="shared" si="4"/>
        <v>5.7388809182209472E-3</v>
      </c>
      <c r="S10" s="11">
        <f t="shared" si="5"/>
        <v>0.40817790530846487</v>
      </c>
      <c r="T10" s="11">
        <f t="shared" si="6"/>
        <v>0.25480631276901006</v>
      </c>
      <c r="V10" s="15">
        <f t="shared" si="2"/>
        <v>1</v>
      </c>
    </row>
    <row r="11" spans="1:22" ht="15.75" customHeight="1">
      <c r="A11" s="9">
        <v>7</v>
      </c>
      <c r="B11" s="20" t="s">
        <v>32</v>
      </c>
      <c r="C11" s="20" t="s">
        <v>49</v>
      </c>
      <c r="D11" s="17">
        <v>6</v>
      </c>
      <c r="E11" s="17">
        <v>6</v>
      </c>
      <c r="F11" s="17">
        <v>3768</v>
      </c>
      <c r="G11" s="17">
        <v>3440</v>
      </c>
      <c r="H11" s="17">
        <v>3420</v>
      </c>
      <c r="I11" s="17">
        <v>348</v>
      </c>
      <c r="J11" s="17">
        <v>15</v>
      </c>
      <c r="K11" s="17">
        <v>628</v>
      </c>
      <c r="L11" s="17">
        <v>288</v>
      </c>
      <c r="M11" s="17">
        <v>22</v>
      </c>
      <c r="N11" s="17">
        <v>1708</v>
      </c>
      <c r="O11" s="17">
        <v>1082</v>
      </c>
      <c r="P11" s="2">
        <f t="shared" si="1"/>
        <v>286.66666666666669</v>
      </c>
      <c r="Q11" s="11">
        <f t="shared" si="3"/>
        <v>0.18255813953488373</v>
      </c>
      <c r="R11" s="11">
        <f t="shared" si="4"/>
        <v>6.3953488372093022E-3</v>
      </c>
      <c r="S11" s="11">
        <f t="shared" si="5"/>
        <v>0.49651162790697673</v>
      </c>
      <c r="T11" s="11">
        <f t="shared" si="6"/>
        <v>0.31453488372093025</v>
      </c>
      <c r="V11" s="15">
        <f t="shared" si="2"/>
        <v>1</v>
      </c>
    </row>
    <row r="12" spans="1:22" ht="15" customHeight="1">
      <c r="A12" s="9">
        <v>8</v>
      </c>
      <c r="B12" s="20" t="s">
        <v>33</v>
      </c>
      <c r="C12" s="20" t="s">
        <v>49</v>
      </c>
      <c r="D12" s="17">
        <v>14</v>
      </c>
      <c r="E12" s="17">
        <v>8</v>
      </c>
      <c r="F12" s="17">
        <v>6766</v>
      </c>
      <c r="G12" s="17">
        <v>5666</v>
      </c>
      <c r="H12" s="17">
        <v>5650</v>
      </c>
      <c r="I12" s="17">
        <v>1116</v>
      </c>
      <c r="J12" s="17">
        <v>50</v>
      </c>
      <c r="K12" s="17">
        <v>1900</v>
      </c>
      <c r="L12" s="17">
        <v>1191</v>
      </c>
      <c r="M12" s="17">
        <v>33</v>
      </c>
      <c r="N12" s="17">
        <v>2184</v>
      </c>
      <c r="O12" s="17">
        <v>1549</v>
      </c>
      <c r="P12" s="2">
        <f t="shared" si="1"/>
        <v>472.16666666666669</v>
      </c>
      <c r="Q12" s="11">
        <f t="shared" si="3"/>
        <v>0.33533356865513592</v>
      </c>
      <c r="R12" s="11">
        <f t="shared" si="4"/>
        <v>5.8242146134839393E-3</v>
      </c>
      <c r="S12" s="11">
        <f t="shared" si="5"/>
        <v>0.38545711260148252</v>
      </c>
      <c r="T12" s="11">
        <f t="shared" si="6"/>
        <v>0.27338510412989764</v>
      </c>
      <c r="V12" s="15">
        <f t="shared" si="2"/>
        <v>1</v>
      </c>
    </row>
    <row r="13" spans="1:22" ht="15.75" customHeight="1">
      <c r="A13" s="9">
        <v>9</v>
      </c>
      <c r="B13" s="20" t="s">
        <v>34</v>
      </c>
      <c r="C13" s="20" t="s">
        <v>49</v>
      </c>
      <c r="D13" s="17">
        <v>9</v>
      </c>
      <c r="E13" s="17">
        <v>5</v>
      </c>
      <c r="F13" s="17">
        <v>6913</v>
      </c>
      <c r="G13" s="17">
        <v>5880</v>
      </c>
      <c r="H13" s="17">
        <v>6122</v>
      </c>
      <c r="I13" s="17">
        <v>791</v>
      </c>
      <c r="J13" s="17">
        <v>73</v>
      </c>
      <c r="K13" s="17">
        <v>1448</v>
      </c>
      <c r="L13" s="17">
        <v>912</v>
      </c>
      <c r="M13" s="17">
        <v>51</v>
      </c>
      <c r="N13" s="17">
        <v>2592</v>
      </c>
      <c r="O13" s="17">
        <v>1789</v>
      </c>
      <c r="P13" s="2">
        <f t="shared" si="1"/>
        <v>490</v>
      </c>
      <c r="Q13" s="11">
        <f t="shared" si="3"/>
        <v>0.24625850340136055</v>
      </c>
      <c r="R13" s="11">
        <f t="shared" si="4"/>
        <v>8.673469387755102E-3</v>
      </c>
      <c r="S13" s="11">
        <f t="shared" si="5"/>
        <v>0.44081632653061226</v>
      </c>
      <c r="T13" s="11">
        <f t="shared" si="6"/>
        <v>0.30425170068027213</v>
      </c>
      <c r="V13" s="15">
        <f t="shared" si="2"/>
        <v>1</v>
      </c>
    </row>
    <row r="14" spans="1:22" ht="15.75" customHeight="1">
      <c r="A14" s="9">
        <v>10</v>
      </c>
      <c r="B14" s="20" t="s">
        <v>35</v>
      </c>
      <c r="C14" s="20" t="s">
        <v>49</v>
      </c>
      <c r="D14" s="17">
        <v>15</v>
      </c>
      <c r="E14" s="17">
        <v>13</v>
      </c>
      <c r="F14" s="17">
        <v>9092</v>
      </c>
      <c r="G14" s="17">
        <v>7798</v>
      </c>
      <c r="H14" s="17">
        <v>8218</v>
      </c>
      <c r="I14" s="17">
        <v>874</v>
      </c>
      <c r="J14" s="17">
        <v>54</v>
      </c>
      <c r="K14" s="17">
        <v>2198</v>
      </c>
      <c r="L14" s="17">
        <v>1486</v>
      </c>
      <c r="M14" s="17">
        <v>159</v>
      </c>
      <c r="N14" s="17">
        <v>3239</v>
      </c>
      <c r="O14" s="17">
        <v>2202</v>
      </c>
      <c r="P14" s="2">
        <f t="shared" si="1"/>
        <v>649.83333333333337</v>
      </c>
      <c r="Q14" s="11">
        <f t="shared" si="3"/>
        <v>0.28186714542190305</v>
      </c>
      <c r="R14" s="11">
        <f t="shared" si="4"/>
        <v>2.0389843549628108E-2</v>
      </c>
      <c r="S14" s="11">
        <f t="shared" si="5"/>
        <v>0.41536291356758143</v>
      </c>
      <c r="T14" s="11">
        <f t="shared" si="6"/>
        <v>0.28238009746088738</v>
      </c>
      <c r="V14" s="15">
        <f t="shared" si="2"/>
        <v>1</v>
      </c>
    </row>
    <row r="15" spans="1:22" ht="15.75" customHeight="1">
      <c r="A15" s="9">
        <v>11</v>
      </c>
      <c r="B15" s="20" t="s">
        <v>36</v>
      </c>
      <c r="C15" s="20" t="s">
        <v>49</v>
      </c>
      <c r="D15" s="17">
        <v>22</v>
      </c>
      <c r="E15" s="17">
        <v>17</v>
      </c>
      <c r="F15" s="17">
        <v>23483</v>
      </c>
      <c r="G15" s="17">
        <v>21111</v>
      </c>
      <c r="H15" s="17">
        <v>20804</v>
      </c>
      <c r="I15" s="17">
        <v>2679</v>
      </c>
      <c r="J15" s="17">
        <v>287</v>
      </c>
      <c r="K15" s="17">
        <v>10006</v>
      </c>
      <c r="L15" s="17">
        <v>8637</v>
      </c>
      <c r="M15" s="17">
        <v>226</v>
      </c>
      <c r="N15" s="17">
        <v>6853</v>
      </c>
      <c r="O15" s="17">
        <v>4026</v>
      </c>
      <c r="P15" s="2">
        <f t="shared" si="1"/>
        <v>1759.25</v>
      </c>
      <c r="Q15" s="11">
        <f>K15/G15</f>
        <v>0.47397091563639809</v>
      </c>
      <c r="R15" s="11">
        <f>M15/G15</f>
        <v>1.0705319501681588E-2</v>
      </c>
      <c r="S15" s="11">
        <f>N15/G15</f>
        <v>0.32461749798683148</v>
      </c>
      <c r="T15" s="11">
        <f>O15/G15</f>
        <v>0.19070626687508882</v>
      </c>
      <c r="V15" s="15">
        <f t="shared" si="2"/>
        <v>1</v>
      </c>
    </row>
    <row r="16" spans="1:22" ht="15.75" customHeight="1">
      <c r="A16" s="9">
        <v>12</v>
      </c>
      <c r="B16" s="20" t="s">
        <v>37</v>
      </c>
      <c r="C16" s="20" t="s">
        <v>49</v>
      </c>
      <c r="D16" s="17">
        <v>15</v>
      </c>
      <c r="E16" s="17">
        <v>11</v>
      </c>
      <c r="F16" s="17">
        <v>11045</v>
      </c>
      <c r="G16" s="17">
        <v>10014</v>
      </c>
      <c r="H16" s="17">
        <v>9892</v>
      </c>
      <c r="I16" s="17">
        <v>1153</v>
      </c>
      <c r="J16" s="17">
        <v>73</v>
      </c>
      <c r="K16" s="17">
        <v>2419</v>
      </c>
      <c r="L16" s="17">
        <v>1638</v>
      </c>
      <c r="M16" s="17">
        <v>48</v>
      </c>
      <c r="N16" s="17">
        <v>4718</v>
      </c>
      <c r="O16" s="17">
        <v>2829</v>
      </c>
      <c r="P16" s="2">
        <f t="shared" si="1"/>
        <v>834.5</v>
      </c>
      <c r="Q16" s="11">
        <f t="shared" ref="Q16:Q27" si="7">K16/G16</f>
        <v>0.24156181346115438</v>
      </c>
      <c r="R16" s="11">
        <f t="shared" ref="R16:R27" si="8">M16/G16</f>
        <v>4.793289394847214E-3</v>
      </c>
      <c r="S16" s="11">
        <f t="shared" ref="S16:S27" si="9">N16/G16</f>
        <v>0.47114040343519076</v>
      </c>
      <c r="T16" s="11">
        <f t="shared" ref="T16:T27" si="10">O16/G16</f>
        <v>0.28250449370880765</v>
      </c>
      <c r="V16" s="15">
        <f t="shared" si="2"/>
        <v>1</v>
      </c>
    </row>
    <row r="17" spans="1:22" ht="15.75" customHeight="1">
      <c r="A17" s="9">
        <v>13</v>
      </c>
      <c r="B17" s="20" t="s">
        <v>38</v>
      </c>
      <c r="C17" s="20" t="s">
        <v>49</v>
      </c>
      <c r="D17" s="17">
        <v>8</v>
      </c>
      <c r="E17" s="17">
        <v>6</v>
      </c>
      <c r="F17" s="17">
        <v>4995</v>
      </c>
      <c r="G17" s="17">
        <v>4401</v>
      </c>
      <c r="H17" s="17">
        <v>4529</v>
      </c>
      <c r="I17" s="17">
        <v>466</v>
      </c>
      <c r="J17" s="17">
        <v>20</v>
      </c>
      <c r="K17" s="17">
        <v>1489</v>
      </c>
      <c r="L17" s="17">
        <v>1050</v>
      </c>
      <c r="M17" s="17">
        <v>39</v>
      </c>
      <c r="N17" s="17">
        <v>1988</v>
      </c>
      <c r="O17" s="17">
        <v>885</v>
      </c>
      <c r="P17" s="2">
        <f t="shared" si="1"/>
        <v>366.75</v>
      </c>
      <c r="Q17" s="11">
        <f t="shared" si="7"/>
        <v>0.33833219722790275</v>
      </c>
      <c r="R17" s="11">
        <f t="shared" si="8"/>
        <v>8.8616223585548746E-3</v>
      </c>
      <c r="S17" s="11">
        <f t="shared" si="9"/>
        <v>0.45171551920018177</v>
      </c>
      <c r="T17" s="11">
        <f t="shared" si="10"/>
        <v>0.20109066121336061</v>
      </c>
      <c r="V17" s="15">
        <f t="shared" si="2"/>
        <v>1</v>
      </c>
    </row>
    <row r="18" spans="1:22" ht="15.75" customHeight="1">
      <c r="A18" s="9">
        <v>14</v>
      </c>
      <c r="B18" s="20" t="s">
        <v>39</v>
      </c>
      <c r="C18" s="20" t="s">
        <v>49</v>
      </c>
      <c r="D18" s="17">
        <v>7</v>
      </c>
      <c r="E18" s="17">
        <v>6</v>
      </c>
      <c r="F18" s="17">
        <v>6857</v>
      </c>
      <c r="G18" s="17">
        <v>5335</v>
      </c>
      <c r="H18" s="17">
        <v>5522</v>
      </c>
      <c r="I18" s="17">
        <v>1335</v>
      </c>
      <c r="J18" s="17">
        <v>333</v>
      </c>
      <c r="K18" s="17">
        <v>1296</v>
      </c>
      <c r="L18" s="17">
        <v>831</v>
      </c>
      <c r="M18" s="17">
        <v>32</v>
      </c>
      <c r="N18" s="17">
        <v>1818</v>
      </c>
      <c r="O18" s="17">
        <v>2189</v>
      </c>
      <c r="P18" s="2">
        <f t="shared" si="1"/>
        <v>444.58333333333331</v>
      </c>
      <c r="Q18" s="11">
        <f t="shared" si="7"/>
        <v>0.24292408622305531</v>
      </c>
      <c r="R18" s="11">
        <f t="shared" si="8"/>
        <v>5.9981255857544519E-3</v>
      </c>
      <c r="S18" s="11">
        <f t="shared" si="9"/>
        <v>0.3407685098406748</v>
      </c>
      <c r="T18" s="11">
        <f t="shared" si="10"/>
        <v>0.41030927835051545</v>
      </c>
      <c r="V18" s="15">
        <f t="shared" si="2"/>
        <v>1</v>
      </c>
    </row>
    <row r="19" spans="1:22" ht="15.75" customHeight="1">
      <c r="A19" s="9">
        <v>15</v>
      </c>
      <c r="B19" s="20" t="s">
        <v>40</v>
      </c>
      <c r="C19" s="20" t="s">
        <v>49</v>
      </c>
      <c r="D19" s="17">
        <v>3</v>
      </c>
      <c r="E19" s="17">
        <v>2</v>
      </c>
      <c r="F19" s="17">
        <v>658</v>
      </c>
      <c r="G19" s="17">
        <v>343</v>
      </c>
      <c r="H19" s="17">
        <v>303</v>
      </c>
      <c r="I19" s="17">
        <v>355</v>
      </c>
      <c r="J19" s="17">
        <v>93</v>
      </c>
      <c r="K19" s="17">
        <v>16</v>
      </c>
      <c r="L19" s="17"/>
      <c r="M19" s="17">
        <v>2</v>
      </c>
      <c r="N19" s="17">
        <v>285</v>
      </c>
      <c r="O19" s="17">
        <v>40</v>
      </c>
      <c r="P19" s="2">
        <f t="shared" si="1"/>
        <v>28.583333333333332</v>
      </c>
      <c r="Q19" s="11">
        <f t="shared" si="7"/>
        <v>4.6647230320699708E-2</v>
      </c>
      <c r="R19" s="11">
        <f t="shared" si="8"/>
        <v>5.8309037900874635E-3</v>
      </c>
      <c r="S19" s="11">
        <f t="shared" si="9"/>
        <v>0.83090379008746351</v>
      </c>
      <c r="T19" s="11">
        <f t="shared" si="10"/>
        <v>0.11661807580174927</v>
      </c>
      <c r="V19" s="15">
        <f t="shared" si="2"/>
        <v>1</v>
      </c>
    </row>
    <row r="20" spans="1:22" ht="15.75" customHeight="1">
      <c r="A20" s="9">
        <v>16</v>
      </c>
      <c r="B20" s="20" t="s">
        <v>41</v>
      </c>
      <c r="C20" s="20" t="s">
        <v>49</v>
      </c>
      <c r="D20" s="17">
        <v>3</v>
      </c>
      <c r="E20" s="17">
        <v>3</v>
      </c>
      <c r="F20" s="17">
        <v>1188</v>
      </c>
      <c r="G20" s="17">
        <v>1088</v>
      </c>
      <c r="H20" s="17">
        <v>1098</v>
      </c>
      <c r="I20" s="17">
        <v>90</v>
      </c>
      <c r="J20" s="17">
        <v>1</v>
      </c>
      <c r="K20" s="17">
        <v>416</v>
      </c>
      <c r="L20" s="17">
        <v>245</v>
      </c>
      <c r="M20" s="17">
        <v>12</v>
      </c>
      <c r="N20" s="17">
        <v>294</v>
      </c>
      <c r="O20" s="17">
        <v>366</v>
      </c>
      <c r="P20" s="2">
        <f t="shared" si="1"/>
        <v>90.666666666666671</v>
      </c>
      <c r="Q20" s="11">
        <f t="shared" si="7"/>
        <v>0.38235294117647056</v>
      </c>
      <c r="R20" s="11">
        <f t="shared" si="8"/>
        <v>1.1029411764705883E-2</v>
      </c>
      <c r="S20" s="11">
        <f t="shared" si="9"/>
        <v>0.2702205882352941</v>
      </c>
      <c r="T20" s="11">
        <f t="shared" si="10"/>
        <v>0.33639705882352944</v>
      </c>
      <c r="V20" s="15">
        <f t="shared" si="2"/>
        <v>1</v>
      </c>
    </row>
    <row r="21" spans="1:22" ht="15.75" customHeight="1">
      <c r="A21" s="9">
        <v>17</v>
      </c>
      <c r="B21" s="20" t="s">
        <v>42</v>
      </c>
      <c r="C21" s="20" t="s">
        <v>49</v>
      </c>
      <c r="D21" s="17">
        <v>3</v>
      </c>
      <c r="E21" s="17">
        <v>3</v>
      </c>
      <c r="F21" s="17">
        <v>2592</v>
      </c>
      <c r="G21" s="17">
        <v>2241</v>
      </c>
      <c r="H21" s="17">
        <v>2237</v>
      </c>
      <c r="I21" s="17">
        <v>355</v>
      </c>
      <c r="J21" s="17">
        <v>101</v>
      </c>
      <c r="K21" s="17">
        <v>1029</v>
      </c>
      <c r="L21" s="17">
        <v>618</v>
      </c>
      <c r="M21" s="17">
        <v>25</v>
      </c>
      <c r="N21" s="17">
        <v>526</v>
      </c>
      <c r="O21" s="17">
        <v>661</v>
      </c>
      <c r="P21" s="2">
        <f t="shared" si="1"/>
        <v>186.75</v>
      </c>
      <c r="Q21" s="11">
        <f t="shared" si="7"/>
        <v>0.45917001338688085</v>
      </c>
      <c r="R21" s="11">
        <f t="shared" si="8"/>
        <v>1.1155734047300312E-2</v>
      </c>
      <c r="S21" s="11">
        <f t="shared" si="9"/>
        <v>0.23471664435519857</v>
      </c>
      <c r="T21" s="11">
        <f t="shared" si="10"/>
        <v>0.29495760821062028</v>
      </c>
      <c r="V21" s="15">
        <f t="shared" si="2"/>
        <v>1</v>
      </c>
    </row>
    <row r="22" spans="1:22" ht="15" customHeight="1">
      <c r="A22" s="9">
        <v>18</v>
      </c>
      <c r="B22" s="20" t="s">
        <v>43</v>
      </c>
      <c r="C22" s="20" t="s">
        <v>49</v>
      </c>
      <c r="D22" s="17">
        <v>11</v>
      </c>
      <c r="E22" s="17">
        <v>6</v>
      </c>
      <c r="F22" s="18">
        <v>7889</v>
      </c>
      <c r="G22" s="18">
        <v>6845</v>
      </c>
      <c r="H22" s="18">
        <v>6702</v>
      </c>
      <c r="I22" s="18">
        <v>1187</v>
      </c>
      <c r="J22" s="18">
        <v>201</v>
      </c>
      <c r="K22" s="18">
        <v>2056</v>
      </c>
      <c r="L22" s="17">
        <v>991</v>
      </c>
      <c r="M22" s="18">
        <v>48</v>
      </c>
      <c r="N22" s="18">
        <v>2723</v>
      </c>
      <c r="O22" s="18">
        <v>2018</v>
      </c>
      <c r="P22" s="2">
        <f t="shared" si="1"/>
        <v>570.41666666666663</v>
      </c>
      <c r="Q22" s="11">
        <f t="shared" si="7"/>
        <v>0.3003652300949598</v>
      </c>
      <c r="R22" s="11">
        <f t="shared" si="8"/>
        <v>7.0124178232286337E-3</v>
      </c>
      <c r="S22" s="11">
        <f t="shared" si="9"/>
        <v>0.39780861943024104</v>
      </c>
      <c r="T22" s="11">
        <f t="shared" si="10"/>
        <v>0.29481373265157051</v>
      </c>
      <c r="V22" s="15">
        <f t="shared" si="2"/>
        <v>1</v>
      </c>
    </row>
    <row r="23" spans="1:22" ht="15.75" customHeight="1">
      <c r="A23" s="9">
        <v>19</v>
      </c>
      <c r="B23" s="20" t="s">
        <v>44</v>
      </c>
      <c r="C23" s="20" t="s">
        <v>49</v>
      </c>
      <c r="D23" s="17">
        <v>23</v>
      </c>
      <c r="E23" s="17">
        <v>12</v>
      </c>
      <c r="F23" s="17">
        <v>14324</v>
      </c>
      <c r="G23" s="17">
        <v>12837</v>
      </c>
      <c r="H23" s="17">
        <v>12691</v>
      </c>
      <c r="I23" s="17">
        <v>1633</v>
      </c>
      <c r="J23" s="17">
        <v>149</v>
      </c>
      <c r="K23" s="17">
        <v>3271</v>
      </c>
      <c r="L23" s="17">
        <v>2156</v>
      </c>
      <c r="M23" s="17">
        <v>114</v>
      </c>
      <c r="N23" s="17">
        <v>5929</v>
      </c>
      <c r="O23" s="17">
        <v>3523</v>
      </c>
      <c r="P23" s="2">
        <f t="shared" si="1"/>
        <v>1069.75</v>
      </c>
      <c r="Q23" s="11">
        <f t="shared" si="7"/>
        <v>0.25481031393627795</v>
      </c>
      <c r="R23" s="11">
        <f t="shared" si="8"/>
        <v>8.8805795746669785E-3</v>
      </c>
      <c r="S23" s="11">
        <f t="shared" si="9"/>
        <v>0.46186803770351326</v>
      </c>
      <c r="T23" s="11">
        <f t="shared" si="10"/>
        <v>0.27444106878554181</v>
      </c>
      <c r="V23" s="15">
        <f t="shared" si="2"/>
        <v>1</v>
      </c>
    </row>
    <row r="24" spans="1:22" ht="15.75" customHeight="1">
      <c r="A24" s="9">
        <v>20</v>
      </c>
      <c r="B24" s="20" t="s">
        <v>45</v>
      </c>
      <c r="C24" s="20" t="s">
        <v>49</v>
      </c>
      <c r="D24" s="17">
        <v>19</v>
      </c>
      <c r="E24" s="17">
        <v>15</v>
      </c>
      <c r="F24" s="17">
        <v>18790</v>
      </c>
      <c r="G24" s="17">
        <v>16224</v>
      </c>
      <c r="H24" s="17">
        <v>16066</v>
      </c>
      <c r="I24" s="17">
        <v>2724</v>
      </c>
      <c r="J24" s="17">
        <v>388</v>
      </c>
      <c r="K24" s="17">
        <v>7650</v>
      </c>
      <c r="L24" s="17">
        <v>6461</v>
      </c>
      <c r="M24" s="17">
        <v>202</v>
      </c>
      <c r="N24" s="17">
        <v>4844</v>
      </c>
      <c r="O24" s="17">
        <v>3528</v>
      </c>
      <c r="P24" s="2">
        <f t="shared" si="1"/>
        <v>1352</v>
      </c>
      <c r="Q24" s="11">
        <f t="shared" si="7"/>
        <v>0.47152366863905326</v>
      </c>
      <c r="R24" s="11">
        <f t="shared" si="8"/>
        <v>1.2450690335305719E-2</v>
      </c>
      <c r="S24" s="11">
        <f t="shared" si="9"/>
        <v>0.29857001972386588</v>
      </c>
      <c r="T24" s="11">
        <f t="shared" si="10"/>
        <v>0.21745562130177515</v>
      </c>
      <c r="V24" s="15">
        <f t="shared" si="2"/>
        <v>1</v>
      </c>
    </row>
    <row r="25" spans="1:22">
      <c r="A25" s="9">
        <v>21</v>
      </c>
      <c r="B25" s="20" t="s">
        <v>46</v>
      </c>
      <c r="C25" s="20" t="s">
        <v>49</v>
      </c>
      <c r="D25" s="17">
        <v>11</v>
      </c>
      <c r="E25" s="17">
        <v>7</v>
      </c>
      <c r="F25" s="17">
        <v>11327</v>
      </c>
      <c r="G25" s="17">
        <v>9977</v>
      </c>
      <c r="H25" s="17">
        <v>9949</v>
      </c>
      <c r="I25" s="17">
        <v>1378</v>
      </c>
      <c r="J25" s="17">
        <v>101</v>
      </c>
      <c r="K25" s="17">
        <v>3162</v>
      </c>
      <c r="L25" s="17">
        <v>1551</v>
      </c>
      <c r="M25" s="17">
        <v>125</v>
      </c>
      <c r="N25" s="17">
        <v>3566</v>
      </c>
      <c r="O25" s="17">
        <v>3124</v>
      </c>
      <c r="P25" s="2">
        <f t="shared" si="1"/>
        <v>831.41666666666663</v>
      </c>
      <c r="Q25" s="11">
        <f t="shared" si="7"/>
        <v>0.31692893655407439</v>
      </c>
      <c r="R25" s="11">
        <f t="shared" si="8"/>
        <v>1.2528816277438107E-2</v>
      </c>
      <c r="S25" s="11">
        <f t="shared" si="9"/>
        <v>0.35742207076275434</v>
      </c>
      <c r="T25" s="11">
        <f t="shared" si="10"/>
        <v>0.3131201764057332</v>
      </c>
      <c r="V25" s="15">
        <f t="shared" si="2"/>
        <v>1</v>
      </c>
    </row>
    <row r="26" spans="1:22" ht="26.25">
      <c r="A26" s="9">
        <v>22</v>
      </c>
      <c r="B26" s="20" t="s">
        <v>47</v>
      </c>
      <c r="C26" s="20" t="s">
        <v>49</v>
      </c>
      <c r="D26" s="17">
        <v>11</v>
      </c>
      <c r="E26" s="17">
        <v>10</v>
      </c>
      <c r="F26" s="17">
        <v>11943</v>
      </c>
      <c r="G26" s="17">
        <v>10203</v>
      </c>
      <c r="H26" s="17">
        <v>10634</v>
      </c>
      <c r="I26" s="17">
        <v>1309</v>
      </c>
      <c r="J26" s="17">
        <v>163</v>
      </c>
      <c r="K26" s="17">
        <v>3192</v>
      </c>
      <c r="L26" s="17">
        <v>2086</v>
      </c>
      <c r="M26" s="17">
        <v>75</v>
      </c>
      <c r="N26" s="17">
        <v>4023</v>
      </c>
      <c r="O26" s="17">
        <v>2913</v>
      </c>
      <c r="P26" s="2">
        <f t="shared" si="1"/>
        <v>850.25</v>
      </c>
      <c r="Q26" s="11">
        <f t="shared" si="7"/>
        <v>0.31284916201117319</v>
      </c>
      <c r="R26" s="11">
        <f t="shared" si="8"/>
        <v>7.3507791825933545E-3</v>
      </c>
      <c r="S26" s="11">
        <f t="shared" si="9"/>
        <v>0.39429579535430753</v>
      </c>
      <c r="T26" s="11">
        <f t="shared" si="10"/>
        <v>0.28550426345192592</v>
      </c>
      <c r="V26" s="15">
        <f t="shared" si="2"/>
        <v>1</v>
      </c>
    </row>
    <row r="27" spans="1:22" ht="26.25">
      <c r="A27" s="9">
        <v>23</v>
      </c>
      <c r="B27" s="20" t="s">
        <v>48</v>
      </c>
      <c r="C27" s="20" t="s">
        <v>49</v>
      </c>
      <c r="D27" s="17">
        <v>8</v>
      </c>
      <c r="E27" s="17">
        <v>6</v>
      </c>
      <c r="F27" s="17">
        <v>7400</v>
      </c>
      <c r="G27" s="17">
        <v>6577</v>
      </c>
      <c r="H27" s="17">
        <v>6517</v>
      </c>
      <c r="I27" s="17">
        <v>883</v>
      </c>
      <c r="J27" s="17">
        <v>177</v>
      </c>
      <c r="K27" s="17">
        <v>2514</v>
      </c>
      <c r="L27" s="17">
        <v>1827</v>
      </c>
      <c r="M27" s="17">
        <v>100</v>
      </c>
      <c r="N27" s="17">
        <v>2109</v>
      </c>
      <c r="O27" s="17">
        <v>1854</v>
      </c>
      <c r="P27" s="2">
        <f t="shared" si="1"/>
        <v>548.08333333333337</v>
      </c>
      <c r="Q27" s="11">
        <f t="shared" si="7"/>
        <v>0.38224114337844001</v>
      </c>
      <c r="R27" s="11">
        <f t="shared" si="8"/>
        <v>1.5204500532157519E-2</v>
      </c>
      <c r="S27" s="11">
        <f t="shared" si="9"/>
        <v>0.32066291622320209</v>
      </c>
      <c r="T27" s="11">
        <f t="shared" si="10"/>
        <v>0.28189143986620041</v>
      </c>
      <c r="V27" s="15">
        <f t="shared" si="2"/>
        <v>1</v>
      </c>
    </row>
  </sheetData>
  <mergeCells count="9">
    <mergeCell ref="A2:A3"/>
    <mergeCell ref="F2:G2"/>
    <mergeCell ref="H2:H3"/>
    <mergeCell ref="P2:P3"/>
    <mergeCell ref="Q2:T2"/>
    <mergeCell ref="B2:B3"/>
    <mergeCell ref="K3:O3"/>
    <mergeCell ref="I2:J2"/>
    <mergeCell ref="D2:E2"/>
  </mergeCells>
  <phoneticPr fontId="0" type="noConversion"/>
  <pageMargins left="0.2" right="0.2" top="0.75" bottom="0.75" header="0.3" footer="0.3"/>
  <pageSetup paperSize="9" scale="55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Статистика</vt:lpstr>
      <vt:lpstr>Лист4</vt:lpstr>
      <vt:lpstr>Статистика!Область_печати</vt:lpstr>
      <vt:lpstr>Суди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User</cp:lastModifiedBy>
  <cp:lastPrinted>2021-02-01T06:52:37Z</cp:lastPrinted>
  <dcterms:created xsi:type="dcterms:W3CDTF">2017-10-27T15:50:09Z</dcterms:created>
  <dcterms:modified xsi:type="dcterms:W3CDTF">2021-02-11T09:30:01Z</dcterms:modified>
</cp:coreProperties>
</file>