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-15" windowWidth="19440" windowHeight="7770"/>
  </bookViews>
  <sheets>
    <sheet name="Статистика" sheetId="1" r:id="rId1"/>
    <sheet name="Лист4" sheetId="5" state="hidden" r:id="rId2"/>
  </sheets>
  <definedNames>
    <definedName name="Суди">Статистика!$B$5:$B$14</definedName>
  </definedNames>
  <calcPr calcId="114210"/>
</workbook>
</file>

<file path=xl/calcChain.xml><?xml version="1.0" encoding="utf-8"?>
<calcChain xmlns="http://schemas.openxmlformats.org/spreadsheetml/2006/main">
  <c r="O4" i="1"/>
  <c r="N4"/>
  <c r="M4"/>
  <c r="L4"/>
  <c r="K4"/>
  <c r="J4"/>
  <c r="I4"/>
  <c r="H4"/>
  <c r="G4"/>
  <c r="F4"/>
  <c r="E4"/>
  <c r="D4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Q22"/>
  <c r="R22"/>
  <c r="S22"/>
  <c r="T22"/>
  <c r="U22"/>
  <c r="Q23"/>
  <c r="R23"/>
  <c r="S23"/>
  <c r="T23"/>
  <c r="U23"/>
  <c r="Q24"/>
  <c r="R24"/>
  <c r="S24"/>
  <c r="T24"/>
  <c r="U24"/>
  <c r="Q25"/>
  <c r="R25"/>
  <c r="S25"/>
  <c r="T25"/>
  <c r="U25"/>
  <c r="Q26"/>
  <c r="R26"/>
  <c r="S26"/>
  <c r="T26"/>
  <c r="U26"/>
  <c r="P4"/>
  <c r="T4"/>
  <c r="Q4"/>
  <c r="S4"/>
  <c r="R4"/>
  <c r="T27"/>
  <c r="S27"/>
  <c r="R27"/>
  <c r="Q27"/>
  <c r="T21"/>
  <c r="S21"/>
  <c r="R21"/>
  <c r="Q21"/>
  <c r="T20"/>
  <c r="S20"/>
  <c r="R20"/>
  <c r="Q20"/>
  <c r="T19"/>
  <c r="S19"/>
  <c r="R19"/>
  <c r="Q19"/>
  <c r="T18"/>
  <c r="S18"/>
  <c r="R18"/>
  <c r="Q18"/>
  <c r="T17"/>
  <c r="S17"/>
  <c r="R17"/>
  <c r="Q17"/>
  <c r="T16"/>
  <c r="S16"/>
  <c r="R16"/>
  <c r="Q16"/>
  <c r="T15"/>
  <c r="S15"/>
  <c r="R15"/>
  <c r="Q15"/>
  <c r="U16"/>
  <c r="U19"/>
  <c r="U27"/>
  <c r="U15"/>
  <c r="U17"/>
  <c r="U18"/>
  <c r="U20"/>
  <c r="U21"/>
  <c r="U4"/>
  <c r="Q6"/>
  <c r="R6"/>
  <c r="S6"/>
  <c r="T6"/>
  <c r="Q7"/>
  <c r="R7"/>
  <c r="S7"/>
  <c r="T7"/>
  <c r="Q8"/>
  <c r="R8"/>
  <c r="S8"/>
  <c r="T8"/>
  <c r="Q9"/>
  <c r="R9"/>
  <c r="S9"/>
  <c r="T9"/>
  <c r="Q10"/>
  <c r="R10"/>
  <c r="S10"/>
  <c r="T10"/>
  <c r="Q11"/>
  <c r="R11"/>
  <c r="S11"/>
  <c r="T11"/>
  <c r="Q12"/>
  <c r="R12"/>
  <c r="S12"/>
  <c r="T12"/>
  <c r="Q13"/>
  <c r="R13"/>
  <c r="S13"/>
  <c r="T13"/>
  <c r="Q14"/>
  <c r="R14"/>
  <c r="S14"/>
  <c r="T14"/>
  <c r="Q5"/>
  <c r="R5"/>
  <c r="S5"/>
  <c r="T5"/>
  <c r="U14"/>
  <c r="U11"/>
  <c r="U8"/>
  <c r="U6"/>
  <c r="U5"/>
  <c r="U13"/>
  <c r="U12"/>
  <c r="U10"/>
  <c r="U9"/>
  <c r="U7"/>
</calcChain>
</file>

<file path=xl/sharedStrings.xml><?xml version="1.0" encoding="utf-8"?>
<sst xmlns="http://schemas.openxmlformats.org/spreadsheetml/2006/main" count="88" uniqueCount="66">
  <si>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</si>
  <si>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</si>
  <si>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</si>
  <si>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</si>
  <si>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</si>
  <si>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</si>
  <si>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Кримін.</t>
  </si>
  <si>
    <t>Кримін./Слідчі судді</t>
  </si>
  <si>
    <t>Адм.</t>
  </si>
  <si>
    <t>Цивільн.</t>
  </si>
  <si>
    <t>Адм. Правопоруш.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</si>
  <si>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</si>
  <si>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</si>
  <si>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</si>
  <si>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</si>
  <si>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</si>
  <si>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</si>
  <si>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</si>
  <si>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</si>
  <si>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</si>
  <si>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</si>
  <si>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 xml:space="preserve">Кількісний склад суддів  суду </t>
  </si>
  <si>
    <t>розділ 1</t>
  </si>
  <si>
    <t>гр.1</t>
  </si>
  <si>
    <t>гр.2</t>
  </si>
  <si>
    <t>інформація зі звіту 1-мзс</t>
  </si>
  <si>
    <t xml:space="preserve">рядок </t>
  </si>
  <si>
    <t>гр.4</t>
  </si>
  <si>
    <t>гр.6</t>
  </si>
  <si>
    <t>гр.7</t>
  </si>
  <si>
    <t>розділ 3</t>
  </si>
  <si>
    <t>рядок усього</t>
  </si>
  <si>
    <t>графа 2</t>
  </si>
  <si>
    <t>ряд.10</t>
  </si>
  <si>
    <t>ряд.2</t>
  </si>
  <si>
    <t>ряд.19</t>
  </si>
  <si>
    <t>ряд.35</t>
  </si>
  <si>
    <t>ряд.40</t>
  </si>
  <si>
    <t>визначено наказом ДСА</t>
  </si>
  <si>
    <t>здійснювали правосуддя у звітному періоді</t>
  </si>
  <si>
    <t>Залишок нерозглянутих справ і матеріалів на кінець звітного періоду (станом на 30.09.2020)</t>
  </si>
  <si>
    <t>Середньо-місячне надход-ження всіх справ  в місяць</t>
  </si>
  <si>
    <t xml:space="preserve">Артемівський міськрайонний суд </t>
  </si>
  <si>
    <t>Донецька область</t>
  </si>
  <si>
    <t xml:space="preserve">Великоновосілківський районний суд </t>
  </si>
  <si>
    <t xml:space="preserve">Волноваський районний суд </t>
  </si>
  <si>
    <t xml:space="preserve">Володарський районний суд </t>
  </si>
  <si>
    <t xml:space="preserve">Вугледарський міський суд </t>
  </si>
  <si>
    <t xml:space="preserve">Дзержинський міський суд </t>
  </si>
  <si>
    <t xml:space="preserve">Димитровський міський суд </t>
  </si>
  <si>
    <t xml:space="preserve">Добропільський міськрайонний суд </t>
  </si>
  <si>
    <t>Дружківський міський суд</t>
  </si>
  <si>
    <t xml:space="preserve">Костянтинівський міськрайонний суд </t>
  </si>
  <si>
    <t xml:space="preserve">Краматорський міський суд </t>
  </si>
  <si>
    <t xml:space="preserve">Красноармійський міськрайонний суд </t>
  </si>
  <si>
    <t xml:space="preserve">Краснолиманський міський суд </t>
  </si>
  <si>
    <t xml:space="preserve">Мар'їнський районний суд </t>
  </si>
  <si>
    <t xml:space="preserve">Новогродівський міський суд </t>
  </si>
  <si>
    <t>Олександрівський районний суд</t>
  </si>
  <si>
    <t xml:space="preserve">Першотравневий районний суд </t>
  </si>
  <si>
    <t xml:space="preserve">Селидівський міський суд </t>
  </si>
  <si>
    <t xml:space="preserve">Слов'янський міськрайонний суд </t>
  </si>
  <si>
    <t>Жовтневий районний суд  м.Маріуполя</t>
  </si>
  <si>
    <t>Іллічівський районний суд  м.Маріуполя</t>
  </si>
  <si>
    <t>Орджонікідзевський районний суд м.Маріуполя</t>
  </si>
  <si>
    <t>Приморський районний суд м. Маріуполя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</si>
</sst>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/>
    <xf numFmtId="10" fontId="7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1" fillId="0" borderId="0" xfId="0" applyNumberFormat="1" applyFont="1"/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3" fontId="6" fillId="5" borderId="1" xfId="0" applyNumberFormat="1" applyFont="1" applyFill="1" applyBorder="1" applyAlignment="1" applyProtection="1">
      <alignment horizont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vertical="center" wrapText="1"/>
    </xf>
    <xf numFmtId="0" fontId="10" fillId="0" borderId="1" xfId="3" applyNumberFormat="1" applyFont="1" applyFill="1" applyBorder="1" applyAlignment="1" applyProtection="1">
      <alignment wrapText="1"/>
    </xf>
    <xf numFmtId="3" fontId="10" fillId="0" borderId="1" xfId="2" applyNumberFormat="1" applyFont="1" applyFill="1" applyBorder="1" applyAlignment="1" applyProtection="1">
      <alignment horizontal="center"/>
    </xf>
    <xf numFmtId="3" fontId="11" fillId="0" borderId="1" xfId="0" applyNumberFormat="1" applyFont="1" applyFill="1" applyBorder="1" applyAlignment="1" applyProtection="1">
      <alignment horizontal="center"/>
    </xf>
    <xf numFmtId="3" fontId="8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_Статистика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abSelected="1" zoomScale="85" zoomScaleNormal="85" workbookViewId="0">
      <selection activeCell="AD9" sqref="AD9"/>
    </sheetView>
  </sheetViews>
  <sheetFormatPr defaultColWidth="6.42578125" defaultRowHeight="15.75"/>
  <cols>
    <col min="1" max="1" width="4.7109375" style="1" customWidth="1"/>
    <col min="2" max="2" width="41" style="1" customWidth="1"/>
    <col min="3" max="3" width="20.28515625" style="1" customWidth="1"/>
    <col min="4" max="4" width="13.42578125" style="1" customWidth="1"/>
    <col min="5" max="5" width="13.7109375" style="1" customWidth="1"/>
    <col min="6" max="6" width="11.28515625" style="1" customWidth="1"/>
    <col min="7" max="7" width="10.5703125" style="1" customWidth="1"/>
    <col min="8" max="9" width="9.5703125" style="1" customWidth="1"/>
    <col min="10" max="10" width="10" style="1" customWidth="1"/>
    <col min="11" max="11" width="7.7109375" style="1" customWidth="1"/>
    <col min="12" max="12" width="7.85546875" style="1" customWidth="1"/>
    <col min="13" max="13" width="7.42578125" style="1" customWidth="1"/>
    <col min="14" max="14" width="8" style="1" customWidth="1"/>
    <col min="15" max="15" width="9.42578125" style="1" customWidth="1"/>
    <col min="16" max="16" width="11.85546875" style="1" customWidth="1"/>
    <col min="17" max="17" width="8" style="1" bestFit="1" customWidth="1"/>
    <col min="18" max="18" width="9.140625" style="1" bestFit="1" customWidth="1"/>
    <col min="19" max="20" width="8" style="1" bestFit="1" customWidth="1"/>
    <col min="21" max="21" width="11.85546875" style="1" customWidth="1"/>
    <col min="22" max="16384" width="6.42578125" style="1"/>
  </cols>
  <sheetData>
    <row r="1" spans="1:2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45.75" customHeight="1">
      <c r="A2" s="30" t="s">
        <v>11</v>
      </c>
      <c r="B2" s="30" t="s">
        <v>17</v>
      </c>
      <c r="C2" s="10" t="s">
        <v>18</v>
      </c>
      <c r="D2" s="33" t="s">
        <v>21</v>
      </c>
      <c r="E2" s="33"/>
      <c r="F2" s="31" t="s">
        <v>0</v>
      </c>
      <c r="G2" s="31"/>
      <c r="H2" s="31" t="s">
        <v>1</v>
      </c>
      <c r="I2" s="32" t="s">
        <v>40</v>
      </c>
      <c r="J2" s="32"/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4" t="s">
        <v>41</v>
      </c>
      <c r="Q2" s="27" t="s">
        <v>16</v>
      </c>
      <c r="R2" s="28"/>
      <c r="S2" s="28"/>
      <c r="T2" s="29"/>
    </row>
    <row r="3" spans="1:21" ht="61.5" customHeight="1">
      <c r="A3" s="30"/>
      <c r="B3" s="30"/>
      <c r="C3" s="11"/>
      <c r="D3" s="16" t="s">
        <v>38</v>
      </c>
      <c r="E3" s="17" t="s">
        <v>39</v>
      </c>
      <c r="F3" s="5" t="s">
        <v>20</v>
      </c>
      <c r="G3" s="6" t="s">
        <v>2</v>
      </c>
      <c r="H3" s="31"/>
      <c r="I3" s="19" t="s">
        <v>3</v>
      </c>
      <c r="J3" s="20" t="s">
        <v>4</v>
      </c>
      <c r="K3" s="31" t="s">
        <v>19</v>
      </c>
      <c r="L3" s="31"/>
      <c r="M3" s="31"/>
      <c r="N3" s="31"/>
      <c r="O3" s="31"/>
      <c r="P3" s="35"/>
      <c r="Q3" s="3" t="s">
        <v>12</v>
      </c>
      <c r="R3" s="3" t="s">
        <v>15</v>
      </c>
      <c r="S3" s="3" t="s">
        <v>13</v>
      </c>
      <c r="T3" s="3" t="s">
        <v>14</v>
      </c>
    </row>
    <row r="4" spans="1:21">
      <c r="A4" s="4"/>
      <c r="B4" s="8" t="s">
        <v>5</v>
      </c>
      <c r="C4" s="8"/>
      <c r="D4" s="26">
        <f t="shared" ref="D4:O4" si="0">SUM(D5:D27)</f>
        <v>242</v>
      </c>
      <c r="E4" s="26">
        <f t="shared" si="0"/>
        <v>171</v>
      </c>
      <c r="F4" s="25">
        <f t="shared" si="0"/>
        <v>148735</v>
      </c>
      <c r="G4" s="25">
        <f t="shared" si="0"/>
        <v>123498</v>
      </c>
      <c r="H4" s="25">
        <f t="shared" si="0"/>
        <v>119613</v>
      </c>
      <c r="I4" s="25">
        <f t="shared" si="0"/>
        <v>29122</v>
      </c>
      <c r="J4" s="25">
        <f t="shared" si="0"/>
        <v>3559</v>
      </c>
      <c r="K4" s="25">
        <f t="shared" si="0"/>
        <v>41905</v>
      </c>
      <c r="L4" s="25">
        <f t="shared" si="0"/>
        <v>29091</v>
      </c>
      <c r="M4" s="25">
        <f t="shared" si="0"/>
        <v>1151</v>
      </c>
      <c r="N4" s="25">
        <f t="shared" si="0"/>
        <v>45544</v>
      </c>
      <c r="O4" s="25">
        <f t="shared" si="0"/>
        <v>34898</v>
      </c>
      <c r="P4" s="18">
        <f>G4/9</f>
        <v>13722</v>
      </c>
      <c r="Q4" s="9">
        <f>K4/G4</f>
        <v>0.33931723590665436</v>
      </c>
      <c r="R4" s="9">
        <f>M4/G4</f>
        <v>9.3199889876759145E-3</v>
      </c>
      <c r="S4" s="9">
        <f>N4/G4</f>
        <v>0.36878330013441513</v>
      </c>
      <c r="T4" s="9">
        <f>O4/G4</f>
        <v>0.28257947497125457</v>
      </c>
      <c r="U4" s="12">
        <f>SUM(Q4:T4)</f>
        <v>0.99999999999999989</v>
      </c>
    </row>
    <row r="5" spans="1:21" ht="19.5" customHeight="1">
      <c r="A5" s="7">
        <v>1</v>
      </c>
      <c r="B5" s="21" t="s">
        <v>42</v>
      </c>
      <c r="C5" s="22" t="s">
        <v>43</v>
      </c>
      <c r="D5" s="23">
        <v>21</v>
      </c>
      <c r="E5" s="23">
        <v>12</v>
      </c>
      <c r="F5" s="24">
        <v>12513</v>
      </c>
      <c r="G5" s="24">
        <v>9814</v>
      </c>
      <c r="H5" s="24">
        <v>9860</v>
      </c>
      <c r="I5" s="24">
        <v>2653</v>
      </c>
      <c r="J5" s="24">
        <v>517</v>
      </c>
      <c r="K5" s="24">
        <v>2586</v>
      </c>
      <c r="L5" s="24">
        <v>1761</v>
      </c>
      <c r="M5" s="24">
        <v>73</v>
      </c>
      <c r="N5" s="24">
        <v>4416</v>
      </c>
      <c r="O5" s="24">
        <v>2739</v>
      </c>
      <c r="P5" s="24">
        <f t="shared" ref="P5:P27" si="1">G5/9</f>
        <v>1090.4444444444443</v>
      </c>
      <c r="Q5" s="9">
        <f>K5/G5</f>
        <v>0.2635011208477685</v>
      </c>
      <c r="R5" s="9">
        <f>M5/G5</f>
        <v>7.4383533727328307E-3</v>
      </c>
      <c r="S5" s="9">
        <f>N5/G5</f>
        <v>0.44996943142449564</v>
      </c>
      <c r="T5" s="9">
        <f>O5/G5</f>
        <v>0.27909109435500307</v>
      </c>
      <c r="U5" s="12">
        <f t="shared" ref="U5:U27" si="2">SUM(Q5:T5)</f>
        <v>1</v>
      </c>
    </row>
    <row r="6" spans="1:21" ht="15.75" customHeight="1">
      <c r="A6" s="7">
        <v>2</v>
      </c>
      <c r="B6" s="22" t="s">
        <v>44</v>
      </c>
      <c r="C6" s="22" t="s">
        <v>43</v>
      </c>
      <c r="D6" s="23">
        <v>4</v>
      </c>
      <c r="E6" s="23">
        <v>4</v>
      </c>
      <c r="F6" s="24">
        <v>1961</v>
      </c>
      <c r="G6" s="24">
        <v>1608</v>
      </c>
      <c r="H6" s="24">
        <v>1669</v>
      </c>
      <c r="I6" s="24">
        <v>292</v>
      </c>
      <c r="J6" s="24">
        <v>19</v>
      </c>
      <c r="K6" s="24">
        <v>282</v>
      </c>
      <c r="L6" s="24">
        <v>144</v>
      </c>
      <c r="M6" s="24">
        <v>10</v>
      </c>
      <c r="N6" s="24">
        <v>657</v>
      </c>
      <c r="O6" s="24">
        <v>659</v>
      </c>
      <c r="P6" s="24">
        <f t="shared" si="1"/>
        <v>178.66666666666666</v>
      </c>
      <c r="Q6" s="9">
        <f t="shared" ref="Q6:Q14" si="3">K6/G6</f>
        <v>0.17537313432835822</v>
      </c>
      <c r="R6" s="9">
        <f t="shared" ref="R6:R14" si="4">M6/G6</f>
        <v>6.2189054726368162E-3</v>
      </c>
      <c r="S6" s="9">
        <f t="shared" ref="S6:S14" si="5">N6/G6</f>
        <v>0.40858208955223879</v>
      </c>
      <c r="T6" s="9">
        <f t="shared" ref="T6:T14" si="6">O6/G6</f>
        <v>0.40982587064676618</v>
      </c>
      <c r="U6" s="12">
        <f t="shared" si="2"/>
        <v>1</v>
      </c>
    </row>
    <row r="7" spans="1:21" ht="15.75" customHeight="1">
      <c r="A7" s="7">
        <v>3</v>
      </c>
      <c r="B7" s="22" t="s">
        <v>45</v>
      </c>
      <c r="C7" s="22" t="s">
        <v>43</v>
      </c>
      <c r="D7" s="23">
        <v>8</v>
      </c>
      <c r="E7" s="23">
        <v>5</v>
      </c>
      <c r="F7" s="24">
        <v>8585</v>
      </c>
      <c r="G7" s="24">
        <v>6951</v>
      </c>
      <c r="H7" s="24">
        <v>6459</v>
      </c>
      <c r="I7" s="24">
        <v>2126</v>
      </c>
      <c r="J7" s="24">
        <v>235</v>
      </c>
      <c r="K7" s="24">
        <v>2230</v>
      </c>
      <c r="L7" s="24">
        <v>1429</v>
      </c>
      <c r="M7" s="24">
        <v>30</v>
      </c>
      <c r="N7" s="24">
        <v>2095</v>
      </c>
      <c r="O7" s="24">
        <v>2596</v>
      </c>
      <c r="P7" s="24">
        <f t="shared" si="1"/>
        <v>772.33333333333337</v>
      </c>
      <c r="Q7" s="9">
        <f t="shared" si="3"/>
        <v>0.32081714861171057</v>
      </c>
      <c r="R7" s="9">
        <f t="shared" si="4"/>
        <v>4.3159257660768235E-3</v>
      </c>
      <c r="S7" s="9">
        <f t="shared" si="5"/>
        <v>0.30139548266436483</v>
      </c>
      <c r="T7" s="9">
        <f t="shared" si="6"/>
        <v>0.37347144295784779</v>
      </c>
      <c r="U7" s="12">
        <f t="shared" si="2"/>
        <v>1</v>
      </c>
    </row>
    <row r="8" spans="1:21" ht="15.75" customHeight="1">
      <c r="A8" s="7">
        <v>4</v>
      </c>
      <c r="B8" s="22" t="s">
        <v>46</v>
      </c>
      <c r="C8" s="22" t="s">
        <v>43</v>
      </c>
      <c r="D8" s="23">
        <v>4</v>
      </c>
      <c r="E8" s="23">
        <v>3</v>
      </c>
      <c r="F8" s="24">
        <v>1693</v>
      </c>
      <c r="G8" s="24">
        <v>1355</v>
      </c>
      <c r="H8" s="24">
        <v>1264</v>
      </c>
      <c r="I8" s="24">
        <v>429</v>
      </c>
      <c r="J8" s="24">
        <v>38</v>
      </c>
      <c r="K8" s="24">
        <v>345</v>
      </c>
      <c r="L8" s="24">
        <v>170</v>
      </c>
      <c r="M8" s="24">
        <v>20</v>
      </c>
      <c r="N8" s="24">
        <v>402</v>
      </c>
      <c r="O8" s="24">
        <v>588</v>
      </c>
      <c r="P8" s="24">
        <f t="shared" si="1"/>
        <v>150.55555555555554</v>
      </c>
      <c r="Q8" s="9">
        <f t="shared" si="3"/>
        <v>0.25461254612546125</v>
      </c>
      <c r="R8" s="9">
        <f t="shared" si="4"/>
        <v>1.4760147601476014E-2</v>
      </c>
      <c r="S8" s="9">
        <f t="shared" si="5"/>
        <v>0.29667896678966788</v>
      </c>
      <c r="T8" s="9">
        <f t="shared" si="6"/>
        <v>0.43394833948339484</v>
      </c>
      <c r="U8" s="12">
        <f t="shared" si="2"/>
        <v>1</v>
      </c>
    </row>
    <row r="9" spans="1:21" ht="15.75" customHeight="1">
      <c r="A9" s="7">
        <v>5</v>
      </c>
      <c r="B9" s="22" t="s">
        <v>47</v>
      </c>
      <c r="C9" s="22" t="s">
        <v>43</v>
      </c>
      <c r="D9" s="23">
        <v>3</v>
      </c>
      <c r="E9" s="23">
        <v>2</v>
      </c>
      <c r="F9" s="24">
        <v>1022</v>
      </c>
      <c r="G9" s="24">
        <v>847</v>
      </c>
      <c r="H9" s="24">
        <v>754</v>
      </c>
      <c r="I9" s="24">
        <v>268</v>
      </c>
      <c r="J9" s="24">
        <v>20</v>
      </c>
      <c r="K9" s="24">
        <v>139</v>
      </c>
      <c r="L9" s="24">
        <v>77</v>
      </c>
      <c r="M9" s="24">
        <v>11</v>
      </c>
      <c r="N9" s="24">
        <v>395</v>
      </c>
      <c r="O9" s="24">
        <v>302</v>
      </c>
      <c r="P9" s="24">
        <f t="shared" si="1"/>
        <v>94.111111111111114</v>
      </c>
      <c r="Q9" s="9">
        <f t="shared" si="3"/>
        <v>0.1641086186540732</v>
      </c>
      <c r="R9" s="9">
        <f t="shared" si="4"/>
        <v>1.2987012987012988E-2</v>
      </c>
      <c r="S9" s="9">
        <f t="shared" si="5"/>
        <v>0.46635182998819363</v>
      </c>
      <c r="T9" s="9">
        <f t="shared" si="6"/>
        <v>0.35655253837072021</v>
      </c>
      <c r="U9" s="12">
        <f t="shared" si="2"/>
        <v>1</v>
      </c>
    </row>
    <row r="10" spans="1:21" ht="15.75" customHeight="1">
      <c r="A10" s="7">
        <v>6</v>
      </c>
      <c r="B10" s="22" t="s">
        <v>48</v>
      </c>
      <c r="C10" s="22" t="s">
        <v>43</v>
      </c>
      <c r="D10" s="23">
        <v>14</v>
      </c>
      <c r="E10" s="23">
        <v>8</v>
      </c>
      <c r="F10" s="24">
        <v>5786</v>
      </c>
      <c r="G10" s="24">
        <v>5040</v>
      </c>
      <c r="H10" s="24">
        <v>5037</v>
      </c>
      <c r="I10" s="24">
        <v>749</v>
      </c>
      <c r="J10" s="24">
        <v>36</v>
      </c>
      <c r="K10" s="24">
        <v>1714</v>
      </c>
      <c r="L10" s="24">
        <v>964</v>
      </c>
      <c r="M10" s="24">
        <v>27</v>
      </c>
      <c r="N10" s="24">
        <v>1892</v>
      </c>
      <c r="O10" s="24">
        <v>1407</v>
      </c>
      <c r="P10" s="24">
        <f t="shared" si="1"/>
        <v>560</v>
      </c>
      <c r="Q10" s="9">
        <f t="shared" si="3"/>
        <v>0.34007936507936509</v>
      </c>
      <c r="R10" s="9">
        <f t="shared" si="4"/>
        <v>5.3571428571428572E-3</v>
      </c>
      <c r="S10" s="9">
        <f t="shared" si="5"/>
        <v>0.3753968253968254</v>
      </c>
      <c r="T10" s="9">
        <f t="shared" si="6"/>
        <v>0.27916666666666667</v>
      </c>
      <c r="U10" s="12">
        <f t="shared" si="2"/>
        <v>1</v>
      </c>
    </row>
    <row r="11" spans="1:21" ht="15.75" customHeight="1">
      <c r="A11" s="7">
        <v>7</v>
      </c>
      <c r="B11" s="22" t="s">
        <v>49</v>
      </c>
      <c r="C11" s="22" t="s">
        <v>43</v>
      </c>
      <c r="D11" s="23">
        <v>6</v>
      </c>
      <c r="E11" s="23">
        <v>6</v>
      </c>
      <c r="F11" s="24">
        <v>2900</v>
      </c>
      <c r="G11" s="24">
        <v>2573</v>
      </c>
      <c r="H11" s="24">
        <v>2471</v>
      </c>
      <c r="I11" s="24">
        <v>429</v>
      </c>
      <c r="J11" s="24">
        <v>14</v>
      </c>
      <c r="K11" s="24">
        <v>492</v>
      </c>
      <c r="L11" s="24">
        <v>214</v>
      </c>
      <c r="M11" s="24">
        <v>17</v>
      </c>
      <c r="N11" s="24">
        <v>1222</v>
      </c>
      <c r="O11" s="24">
        <v>842</v>
      </c>
      <c r="P11" s="24">
        <f t="shared" si="1"/>
        <v>285.88888888888891</v>
      </c>
      <c r="Q11" s="9">
        <f t="shared" si="3"/>
        <v>0.19121647881849982</v>
      </c>
      <c r="R11" s="9">
        <f t="shared" si="4"/>
        <v>6.6070734551107657E-3</v>
      </c>
      <c r="S11" s="9">
        <f t="shared" si="5"/>
        <v>0.47493198600855036</v>
      </c>
      <c r="T11" s="9">
        <f t="shared" si="6"/>
        <v>0.32724446171783911</v>
      </c>
      <c r="U11" s="12">
        <f t="shared" si="2"/>
        <v>1</v>
      </c>
    </row>
    <row r="12" spans="1:21" ht="15" customHeight="1">
      <c r="A12" s="7">
        <v>8</v>
      </c>
      <c r="B12" s="22" t="s">
        <v>50</v>
      </c>
      <c r="C12" s="22" t="s">
        <v>43</v>
      </c>
      <c r="D12" s="23">
        <v>14</v>
      </c>
      <c r="E12" s="23">
        <v>8</v>
      </c>
      <c r="F12" s="24">
        <v>5338</v>
      </c>
      <c r="G12" s="24">
        <v>4238</v>
      </c>
      <c r="H12" s="24">
        <v>4304</v>
      </c>
      <c r="I12" s="24">
        <v>1034</v>
      </c>
      <c r="J12" s="24">
        <v>62</v>
      </c>
      <c r="K12" s="24">
        <v>1415</v>
      </c>
      <c r="L12" s="24">
        <v>915</v>
      </c>
      <c r="M12" s="24">
        <v>21</v>
      </c>
      <c r="N12" s="24">
        <v>1592</v>
      </c>
      <c r="O12" s="24">
        <v>1210</v>
      </c>
      <c r="P12" s="24">
        <f t="shared" si="1"/>
        <v>470.88888888888891</v>
      </c>
      <c r="Q12" s="9">
        <f t="shared" si="3"/>
        <v>0.33388390750353941</v>
      </c>
      <c r="R12" s="9">
        <f t="shared" si="4"/>
        <v>4.9551675318546488E-3</v>
      </c>
      <c r="S12" s="9">
        <f t="shared" si="5"/>
        <v>0.37564889098631432</v>
      </c>
      <c r="T12" s="9">
        <f t="shared" si="6"/>
        <v>0.28551203397829167</v>
      </c>
      <c r="U12" s="12">
        <f t="shared" si="2"/>
        <v>1</v>
      </c>
    </row>
    <row r="13" spans="1:21" ht="15.75" customHeight="1">
      <c r="A13" s="7">
        <v>9</v>
      </c>
      <c r="B13" s="22" t="s">
        <v>51</v>
      </c>
      <c r="C13" s="22" t="s">
        <v>43</v>
      </c>
      <c r="D13" s="23">
        <v>9</v>
      </c>
      <c r="E13" s="23">
        <v>9</v>
      </c>
      <c r="F13" s="24">
        <v>5533</v>
      </c>
      <c r="G13" s="24">
        <v>4502</v>
      </c>
      <c r="H13" s="24">
        <v>4220</v>
      </c>
      <c r="I13" s="24">
        <v>1313</v>
      </c>
      <c r="J13" s="24">
        <v>88</v>
      </c>
      <c r="K13" s="24">
        <v>1151</v>
      </c>
      <c r="L13" s="24">
        <v>711</v>
      </c>
      <c r="M13" s="24">
        <v>38</v>
      </c>
      <c r="N13" s="24">
        <v>1892</v>
      </c>
      <c r="O13" s="24">
        <v>1421</v>
      </c>
      <c r="P13" s="24">
        <f t="shared" si="1"/>
        <v>500.22222222222223</v>
      </c>
      <c r="Q13" s="9">
        <f t="shared" si="3"/>
        <v>0.25566414926699244</v>
      </c>
      <c r="R13" s="9">
        <f t="shared" si="4"/>
        <v>8.4406930253220786E-3</v>
      </c>
      <c r="S13" s="9">
        <f t="shared" si="5"/>
        <v>0.42025766326077296</v>
      </c>
      <c r="T13" s="9">
        <f t="shared" si="6"/>
        <v>0.31563749444691247</v>
      </c>
      <c r="U13" s="12">
        <f t="shared" si="2"/>
        <v>1</v>
      </c>
    </row>
    <row r="14" spans="1:21" ht="15.75" customHeight="1">
      <c r="A14" s="7">
        <v>10</v>
      </c>
      <c r="B14" s="22" t="s">
        <v>52</v>
      </c>
      <c r="C14" s="22" t="s">
        <v>43</v>
      </c>
      <c r="D14" s="23">
        <v>15</v>
      </c>
      <c r="E14" s="23">
        <v>12</v>
      </c>
      <c r="F14" s="24">
        <v>7204</v>
      </c>
      <c r="G14" s="24">
        <v>5912</v>
      </c>
      <c r="H14" s="24">
        <v>6240</v>
      </c>
      <c r="I14" s="24">
        <v>964</v>
      </c>
      <c r="J14" s="24">
        <v>50</v>
      </c>
      <c r="K14" s="24">
        <v>1736</v>
      </c>
      <c r="L14" s="24">
        <v>1162</v>
      </c>
      <c r="M14" s="24">
        <v>100</v>
      </c>
      <c r="N14" s="24">
        <v>2411</v>
      </c>
      <c r="O14" s="24">
        <v>1665</v>
      </c>
      <c r="P14" s="24">
        <f t="shared" si="1"/>
        <v>656.88888888888891</v>
      </c>
      <c r="Q14" s="9">
        <f t="shared" si="3"/>
        <v>0.2936400541271989</v>
      </c>
      <c r="R14" s="9">
        <f t="shared" si="4"/>
        <v>1.6914749661705007E-2</v>
      </c>
      <c r="S14" s="9">
        <f t="shared" si="5"/>
        <v>0.40781461434370769</v>
      </c>
      <c r="T14" s="9">
        <f t="shared" si="6"/>
        <v>0.28163058186738837</v>
      </c>
      <c r="U14" s="12">
        <f t="shared" si="2"/>
        <v>1</v>
      </c>
    </row>
    <row r="15" spans="1:21" ht="15.75" customHeight="1">
      <c r="A15" s="7">
        <v>11</v>
      </c>
      <c r="B15" s="22" t="s">
        <v>53</v>
      </c>
      <c r="C15" s="22" t="s">
        <v>43</v>
      </c>
      <c r="D15" s="23">
        <v>22</v>
      </c>
      <c r="E15" s="23">
        <v>17</v>
      </c>
      <c r="F15" s="24">
        <v>18500</v>
      </c>
      <c r="G15" s="24">
        <v>16083</v>
      </c>
      <c r="H15" s="24">
        <v>14513</v>
      </c>
      <c r="I15" s="24">
        <v>3987</v>
      </c>
      <c r="J15" s="24">
        <v>299</v>
      </c>
      <c r="K15" s="24">
        <v>7785</v>
      </c>
      <c r="L15" s="24">
        <v>6620</v>
      </c>
      <c r="M15" s="24">
        <v>154</v>
      </c>
      <c r="N15" s="24">
        <v>4932</v>
      </c>
      <c r="O15" s="24">
        <v>3212</v>
      </c>
      <c r="P15" s="24">
        <f t="shared" si="1"/>
        <v>1787</v>
      </c>
      <c r="Q15" s="9">
        <f>K15/G15</f>
        <v>0.48405148293228878</v>
      </c>
      <c r="R15" s="9">
        <f>M15/G15</f>
        <v>9.5753279860722497E-3</v>
      </c>
      <c r="S15" s="9">
        <f>N15/G15</f>
        <v>0.30665920537213204</v>
      </c>
      <c r="T15" s="9">
        <f>O15/G15</f>
        <v>0.19971398370950694</v>
      </c>
      <c r="U15" s="12">
        <f t="shared" si="2"/>
        <v>1</v>
      </c>
    </row>
    <row r="16" spans="1:21" ht="15.75" customHeight="1">
      <c r="A16" s="7">
        <v>12</v>
      </c>
      <c r="B16" s="22" t="s">
        <v>54</v>
      </c>
      <c r="C16" s="22" t="s">
        <v>43</v>
      </c>
      <c r="D16" s="23">
        <v>15</v>
      </c>
      <c r="E16" s="23">
        <v>11</v>
      </c>
      <c r="F16" s="24">
        <v>8365</v>
      </c>
      <c r="G16" s="24">
        <v>7334</v>
      </c>
      <c r="H16" s="24">
        <v>7117</v>
      </c>
      <c r="I16" s="24">
        <v>1248</v>
      </c>
      <c r="J16" s="24">
        <v>70</v>
      </c>
      <c r="K16" s="24">
        <v>1778</v>
      </c>
      <c r="L16" s="24">
        <v>1195</v>
      </c>
      <c r="M16" s="24">
        <v>34</v>
      </c>
      <c r="N16" s="24">
        <v>3441</v>
      </c>
      <c r="O16" s="24">
        <v>2081</v>
      </c>
      <c r="P16" s="24">
        <f t="shared" si="1"/>
        <v>814.88888888888891</v>
      </c>
      <c r="Q16" s="9">
        <f t="shared" ref="Q16:Q27" si="7">K16/G16</f>
        <v>0.24243250613580583</v>
      </c>
      <c r="R16" s="9">
        <f t="shared" ref="R16:R27" si="8">M16/G16</f>
        <v>4.635942187073902E-3</v>
      </c>
      <c r="S16" s="9">
        <f t="shared" ref="S16:S27" si="9">N16/G16</f>
        <v>0.46918461958003815</v>
      </c>
      <c r="T16" s="9">
        <f t="shared" ref="T16:T27" si="10">O16/G16</f>
        <v>0.28374693209708207</v>
      </c>
      <c r="U16" s="12">
        <f t="shared" si="2"/>
        <v>1</v>
      </c>
    </row>
    <row r="17" spans="1:21" ht="15.75" customHeight="1">
      <c r="A17" s="7">
        <v>13</v>
      </c>
      <c r="B17" s="22" t="s">
        <v>55</v>
      </c>
      <c r="C17" s="22" t="s">
        <v>43</v>
      </c>
      <c r="D17" s="23">
        <v>8</v>
      </c>
      <c r="E17" s="23">
        <v>6</v>
      </c>
      <c r="F17" s="24">
        <v>3715</v>
      </c>
      <c r="G17" s="24">
        <v>3122</v>
      </c>
      <c r="H17" s="24">
        <v>3241</v>
      </c>
      <c r="I17" s="24">
        <v>474</v>
      </c>
      <c r="J17" s="24">
        <v>19</v>
      </c>
      <c r="K17" s="24">
        <v>1097</v>
      </c>
      <c r="L17" s="24">
        <v>784</v>
      </c>
      <c r="M17" s="24">
        <v>20</v>
      </c>
      <c r="N17" s="24">
        <v>1353</v>
      </c>
      <c r="O17" s="24">
        <v>652</v>
      </c>
      <c r="P17" s="24">
        <f t="shared" si="1"/>
        <v>346.88888888888891</v>
      </c>
      <c r="Q17" s="9">
        <f t="shared" si="7"/>
        <v>0.35137732222934015</v>
      </c>
      <c r="R17" s="9">
        <f t="shared" si="8"/>
        <v>6.4061499039077515E-3</v>
      </c>
      <c r="S17" s="9">
        <f t="shared" si="9"/>
        <v>0.43337604099935939</v>
      </c>
      <c r="T17" s="9">
        <f t="shared" si="10"/>
        <v>0.20884048686739271</v>
      </c>
      <c r="U17" s="12">
        <f t="shared" si="2"/>
        <v>1</v>
      </c>
    </row>
    <row r="18" spans="1:21" ht="15.75" customHeight="1">
      <c r="A18" s="7">
        <v>14</v>
      </c>
      <c r="B18" s="22" t="s">
        <v>56</v>
      </c>
      <c r="C18" s="22" t="s">
        <v>43</v>
      </c>
      <c r="D18" s="23">
        <v>7</v>
      </c>
      <c r="E18" s="23">
        <v>5</v>
      </c>
      <c r="F18" s="24">
        <v>5616</v>
      </c>
      <c r="G18" s="24">
        <v>4053</v>
      </c>
      <c r="H18" s="24">
        <v>4165</v>
      </c>
      <c r="I18" s="24">
        <v>1451</v>
      </c>
      <c r="J18" s="24">
        <v>412</v>
      </c>
      <c r="K18" s="24">
        <v>1027</v>
      </c>
      <c r="L18" s="24">
        <v>664</v>
      </c>
      <c r="M18" s="24">
        <v>21</v>
      </c>
      <c r="N18" s="24">
        <v>1300</v>
      </c>
      <c r="O18" s="24">
        <v>1705</v>
      </c>
      <c r="P18" s="24">
        <f t="shared" si="1"/>
        <v>450.33333333333331</v>
      </c>
      <c r="Q18" s="9">
        <f t="shared" si="7"/>
        <v>0.25339254872933631</v>
      </c>
      <c r="R18" s="9">
        <f t="shared" si="8"/>
        <v>5.1813471502590676E-3</v>
      </c>
      <c r="S18" s="9">
        <f t="shared" si="9"/>
        <v>0.32075006168270415</v>
      </c>
      <c r="T18" s="9">
        <f t="shared" si="10"/>
        <v>0.42067604243770046</v>
      </c>
      <c r="U18" s="12">
        <f t="shared" si="2"/>
        <v>1</v>
      </c>
    </row>
    <row r="19" spans="1:21" ht="15.75" customHeight="1">
      <c r="A19" s="7">
        <v>15</v>
      </c>
      <c r="B19" s="22" t="s">
        <v>57</v>
      </c>
      <c r="C19" s="22" t="s">
        <v>43</v>
      </c>
      <c r="D19" s="23">
        <v>3</v>
      </c>
      <c r="E19" s="23">
        <v>1</v>
      </c>
      <c r="F19" s="24">
        <v>520</v>
      </c>
      <c r="G19" s="24">
        <v>69</v>
      </c>
      <c r="H19" s="24">
        <v>0</v>
      </c>
      <c r="I19" s="24">
        <v>520</v>
      </c>
      <c r="J19" s="24">
        <v>395</v>
      </c>
      <c r="K19" s="24">
        <v>0</v>
      </c>
      <c r="L19" s="24"/>
      <c r="M19" s="24"/>
      <c r="N19" s="24">
        <v>64</v>
      </c>
      <c r="O19" s="24">
        <v>5</v>
      </c>
      <c r="P19" s="24">
        <f t="shared" si="1"/>
        <v>7.666666666666667</v>
      </c>
      <c r="Q19" s="9">
        <f t="shared" si="7"/>
        <v>0</v>
      </c>
      <c r="R19" s="9">
        <f t="shared" si="8"/>
        <v>0</v>
      </c>
      <c r="S19" s="9">
        <f t="shared" si="9"/>
        <v>0.92753623188405798</v>
      </c>
      <c r="T19" s="9">
        <f t="shared" si="10"/>
        <v>7.2463768115942032E-2</v>
      </c>
      <c r="U19" s="12">
        <f t="shared" si="2"/>
        <v>1</v>
      </c>
    </row>
    <row r="20" spans="1:21" ht="15.75" customHeight="1">
      <c r="A20" s="7">
        <v>16</v>
      </c>
      <c r="B20" s="22" t="s">
        <v>58</v>
      </c>
      <c r="C20" s="22" t="s">
        <v>43</v>
      </c>
      <c r="D20" s="23">
        <v>3</v>
      </c>
      <c r="E20" s="23">
        <v>3</v>
      </c>
      <c r="F20" s="24">
        <v>901</v>
      </c>
      <c r="G20" s="24">
        <v>801</v>
      </c>
      <c r="H20" s="24">
        <v>828</v>
      </c>
      <c r="I20" s="24">
        <v>73</v>
      </c>
      <c r="J20" s="24">
        <v>2</v>
      </c>
      <c r="K20" s="24">
        <v>307</v>
      </c>
      <c r="L20" s="24">
        <v>178</v>
      </c>
      <c r="M20" s="24">
        <v>10</v>
      </c>
      <c r="N20" s="24">
        <v>222</v>
      </c>
      <c r="O20" s="24">
        <v>262</v>
      </c>
      <c r="P20" s="24">
        <f t="shared" si="1"/>
        <v>89</v>
      </c>
      <c r="Q20" s="9">
        <f t="shared" si="7"/>
        <v>0.38327091136079899</v>
      </c>
      <c r="R20" s="9">
        <f t="shared" si="8"/>
        <v>1.2484394506866416E-2</v>
      </c>
      <c r="S20" s="9">
        <f t="shared" si="9"/>
        <v>0.27715355805243447</v>
      </c>
      <c r="T20" s="9">
        <f t="shared" si="10"/>
        <v>0.32709113607990015</v>
      </c>
      <c r="U20" s="12">
        <f t="shared" si="2"/>
        <v>1</v>
      </c>
    </row>
    <row r="21" spans="1:21" ht="15.75" customHeight="1">
      <c r="A21" s="7">
        <v>17</v>
      </c>
      <c r="B21" s="22" t="s">
        <v>59</v>
      </c>
      <c r="C21" s="22" t="s">
        <v>43</v>
      </c>
      <c r="D21" s="23">
        <v>3</v>
      </c>
      <c r="E21" s="23">
        <v>3</v>
      </c>
      <c r="F21" s="24">
        <v>2126</v>
      </c>
      <c r="G21" s="24">
        <v>1775</v>
      </c>
      <c r="H21" s="24">
        <v>1503</v>
      </c>
      <c r="I21" s="24">
        <v>623</v>
      </c>
      <c r="J21" s="24">
        <v>111</v>
      </c>
      <c r="K21" s="24">
        <v>848</v>
      </c>
      <c r="L21" s="24">
        <v>492</v>
      </c>
      <c r="M21" s="24">
        <v>22</v>
      </c>
      <c r="N21" s="24">
        <v>403</v>
      </c>
      <c r="O21" s="24">
        <v>502</v>
      </c>
      <c r="P21" s="24">
        <f t="shared" si="1"/>
        <v>197.22222222222223</v>
      </c>
      <c r="Q21" s="9">
        <f t="shared" si="7"/>
        <v>0.47774647887323946</v>
      </c>
      <c r="R21" s="9">
        <f t="shared" si="8"/>
        <v>1.2394366197183098E-2</v>
      </c>
      <c r="S21" s="9">
        <f t="shared" si="9"/>
        <v>0.22704225352112675</v>
      </c>
      <c r="T21" s="9">
        <f t="shared" si="10"/>
        <v>0.28281690140845073</v>
      </c>
      <c r="U21" s="12">
        <f t="shared" si="2"/>
        <v>1</v>
      </c>
    </row>
    <row r="22" spans="1:21" ht="15.75" customHeight="1">
      <c r="A22" s="7">
        <v>18</v>
      </c>
      <c r="B22" s="22" t="s">
        <v>60</v>
      </c>
      <c r="C22" s="22" t="s">
        <v>43</v>
      </c>
      <c r="D22" s="23">
        <v>11</v>
      </c>
      <c r="E22" s="23">
        <v>6</v>
      </c>
      <c r="F22" s="24">
        <v>6248</v>
      </c>
      <c r="G22" s="24">
        <v>5201</v>
      </c>
      <c r="H22" s="24">
        <v>5073</v>
      </c>
      <c r="I22" s="24">
        <v>1175</v>
      </c>
      <c r="J22" s="24">
        <v>197</v>
      </c>
      <c r="K22" s="24">
        <v>1564</v>
      </c>
      <c r="L22" s="24">
        <v>725</v>
      </c>
      <c r="M22" s="24">
        <v>36</v>
      </c>
      <c r="N22" s="24">
        <v>2026</v>
      </c>
      <c r="O22" s="24">
        <v>1575</v>
      </c>
      <c r="P22" s="24">
        <f t="shared" si="1"/>
        <v>577.88888888888891</v>
      </c>
      <c r="Q22" s="9">
        <f t="shared" si="7"/>
        <v>0.30071140165352817</v>
      </c>
      <c r="R22" s="9">
        <f t="shared" si="8"/>
        <v>6.921745818111902E-3</v>
      </c>
      <c r="S22" s="9">
        <f t="shared" si="9"/>
        <v>0.38954047298596423</v>
      </c>
      <c r="T22" s="9">
        <f t="shared" si="10"/>
        <v>0.30282637954239572</v>
      </c>
      <c r="U22" s="12">
        <f t="shared" si="2"/>
        <v>1</v>
      </c>
    </row>
    <row r="23" spans="1:21" ht="15.75" customHeight="1">
      <c r="A23" s="7">
        <v>19</v>
      </c>
      <c r="B23" s="22" t="s">
        <v>61</v>
      </c>
      <c r="C23" s="22" t="s">
        <v>43</v>
      </c>
      <c r="D23" s="23">
        <v>23</v>
      </c>
      <c r="E23" s="23">
        <v>12</v>
      </c>
      <c r="F23" s="24">
        <v>10890</v>
      </c>
      <c r="G23" s="24">
        <v>9400</v>
      </c>
      <c r="H23" s="24">
        <v>9169</v>
      </c>
      <c r="I23" s="24">
        <v>1721</v>
      </c>
      <c r="J23" s="24">
        <v>143</v>
      </c>
      <c r="K23" s="24">
        <v>2556</v>
      </c>
      <c r="L23" s="24">
        <v>1694</v>
      </c>
      <c r="M23" s="24">
        <v>90</v>
      </c>
      <c r="N23" s="24">
        <v>4138</v>
      </c>
      <c r="O23" s="24">
        <v>2616</v>
      </c>
      <c r="P23" s="24">
        <f t="shared" si="1"/>
        <v>1044.4444444444443</v>
      </c>
      <c r="Q23" s="9">
        <f t="shared" si="7"/>
        <v>0.27191489361702126</v>
      </c>
      <c r="R23" s="9">
        <f t="shared" si="8"/>
        <v>9.5744680851063829E-3</v>
      </c>
      <c r="S23" s="9">
        <f t="shared" si="9"/>
        <v>0.44021276595744679</v>
      </c>
      <c r="T23" s="9">
        <f t="shared" si="10"/>
        <v>0.27829787234042552</v>
      </c>
      <c r="U23" s="12">
        <f t="shared" si="2"/>
        <v>1</v>
      </c>
    </row>
    <row r="24" spans="1:21" ht="15.75" customHeight="1">
      <c r="A24" s="7">
        <v>20</v>
      </c>
      <c r="B24" s="22" t="s">
        <v>62</v>
      </c>
      <c r="C24" s="22" t="s">
        <v>43</v>
      </c>
      <c r="D24" s="23">
        <v>19</v>
      </c>
      <c r="E24" s="23">
        <v>15</v>
      </c>
      <c r="F24" s="24">
        <v>15015</v>
      </c>
      <c r="G24" s="24">
        <v>12438</v>
      </c>
      <c r="H24" s="24">
        <v>11817</v>
      </c>
      <c r="I24" s="24">
        <v>3198</v>
      </c>
      <c r="J24" s="24">
        <v>373</v>
      </c>
      <c r="K24" s="24">
        <v>5909</v>
      </c>
      <c r="L24" s="24">
        <v>4987</v>
      </c>
      <c r="M24" s="24">
        <v>169</v>
      </c>
      <c r="N24" s="24">
        <v>3727</v>
      </c>
      <c r="O24" s="24">
        <v>2633</v>
      </c>
      <c r="P24" s="24">
        <f t="shared" si="1"/>
        <v>1382</v>
      </c>
      <c r="Q24" s="9">
        <f t="shared" si="7"/>
        <v>0.47507637883904164</v>
      </c>
      <c r="R24" s="9">
        <f t="shared" si="8"/>
        <v>1.3587393471619231E-2</v>
      </c>
      <c r="S24" s="9">
        <f t="shared" si="9"/>
        <v>0.29964624537707024</v>
      </c>
      <c r="T24" s="9">
        <f t="shared" si="10"/>
        <v>0.21168998231226885</v>
      </c>
      <c r="U24" s="12">
        <f t="shared" si="2"/>
        <v>1</v>
      </c>
    </row>
    <row r="25" spans="1:21" ht="15.75" customHeight="1">
      <c r="A25" s="7">
        <v>21</v>
      </c>
      <c r="B25" s="22" t="s">
        <v>63</v>
      </c>
      <c r="C25" s="22" t="s">
        <v>43</v>
      </c>
      <c r="D25" s="23">
        <v>11</v>
      </c>
      <c r="E25" s="23">
        <v>7</v>
      </c>
      <c r="F25" s="24">
        <v>9013</v>
      </c>
      <c r="G25" s="24">
        <v>7662</v>
      </c>
      <c r="H25" s="24">
        <v>7119</v>
      </c>
      <c r="I25" s="24">
        <v>1894</v>
      </c>
      <c r="J25" s="24">
        <v>127</v>
      </c>
      <c r="K25" s="24">
        <v>2503</v>
      </c>
      <c r="L25" s="24">
        <v>1203</v>
      </c>
      <c r="M25" s="24">
        <v>105</v>
      </c>
      <c r="N25" s="24">
        <v>2503</v>
      </c>
      <c r="O25" s="24">
        <v>2551</v>
      </c>
      <c r="P25" s="24">
        <f t="shared" si="1"/>
        <v>851.33333333333337</v>
      </c>
      <c r="Q25" s="9">
        <f t="shared" si="7"/>
        <v>0.32667710780475073</v>
      </c>
      <c r="R25" s="9">
        <f t="shared" si="8"/>
        <v>1.370399373531715E-2</v>
      </c>
      <c r="S25" s="9">
        <f t="shared" si="9"/>
        <v>0.32667710780475073</v>
      </c>
      <c r="T25" s="9">
        <f t="shared" si="10"/>
        <v>0.33294179065518142</v>
      </c>
      <c r="U25" s="12">
        <f t="shared" si="2"/>
        <v>1</v>
      </c>
    </row>
    <row r="26" spans="1:21" ht="15.75" customHeight="1">
      <c r="A26" s="7">
        <v>22</v>
      </c>
      <c r="B26" s="22" t="s">
        <v>64</v>
      </c>
      <c r="C26" s="22" t="s">
        <v>43</v>
      </c>
      <c r="D26" s="23">
        <v>11</v>
      </c>
      <c r="E26" s="23">
        <v>10</v>
      </c>
      <c r="F26" s="24">
        <v>9306</v>
      </c>
      <c r="G26" s="24">
        <v>7559</v>
      </c>
      <c r="H26" s="24">
        <v>7893</v>
      </c>
      <c r="I26" s="24">
        <v>1413</v>
      </c>
      <c r="J26" s="24">
        <v>163</v>
      </c>
      <c r="K26" s="24">
        <v>2464</v>
      </c>
      <c r="L26" s="24">
        <v>1575</v>
      </c>
      <c r="M26" s="24">
        <v>58</v>
      </c>
      <c r="N26" s="24">
        <v>2873</v>
      </c>
      <c r="O26" s="24">
        <v>2164</v>
      </c>
      <c r="P26" s="24">
        <f t="shared" si="1"/>
        <v>839.88888888888891</v>
      </c>
      <c r="Q26" s="9">
        <f t="shared" si="7"/>
        <v>0.32596904352427569</v>
      </c>
      <c r="R26" s="9">
        <f t="shared" si="8"/>
        <v>7.6729726154253211E-3</v>
      </c>
      <c r="S26" s="9">
        <f t="shared" si="9"/>
        <v>0.38007672972615425</v>
      </c>
      <c r="T26" s="9">
        <f t="shared" si="10"/>
        <v>0.28628125413414474</v>
      </c>
      <c r="U26" s="12">
        <f t="shared" si="2"/>
        <v>1</v>
      </c>
    </row>
    <row r="27" spans="1:21" ht="15" customHeight="1">
      <c r="A27" s="7">
        <v>23</v>
      </c>
      <c r="B27" s="22" t="s">
        <v>65</v>
      </c>
      <c r="C27" s="22" t="s">
        <v>43</v>
      </c>
      <c r="D27" s="23">
        <v>8</v>
      </c>
      <c r="E27" s="23">
        <v>6</v>
      </c>
      <c r="F27" s="24">
        <v>5985</v>
      </c>
      <c r="G27" s="24">
        <v>5161</v>
      </c>
      <c r="H27" s="24">
        <v>4897</v>
      </c>
      <c r="I27" s="24">
        <v>1088</v>
      </c>
      <c r="J27" s="24">
        <v>169</v>
      </c>
      <c r="K27" s="24">
        <v>1977</v>
      </c>
      <c r="L27" s="24">
        <v>1427</v>
      </c>
      <c r="M27" s="24">
        <v>85</v>
      </c>
      <c r="N27" s="24">
        <v>1588</v>
      </c>
      <c r="O27" s="24">
        <v>1511</v>
      </c>
      <c r="P27" s="24">
        <f t="shared" si="1"/>
        <v>573.44444444444446</v>
      </c>
      <c r="Q27" s="9">
        <f t="shared" si="7"/>
        <v>0.38306529742298007</v>
      </c>
      <c r="R27" s="9">
        <f t="shared" si="8"/>
        <v>1.6469676419298585E-2</v>
      </c>
      <c r="S27" s="9">
        <f t="shared" si="9"/>
        <v>0.30769230769230771</v>
      </c>
      <c r="T27" s="9">
        <f t="shared" si="10"/>
        <v>0.29277271846541369</v>
      </c>
      <c r="U27" s="12">
        <f t="shared" si="2"/>
        <v>1</v>
      </c>
    </row>
    <row r="29" spans="1:21">
      <c r="B29" s="13" t="s">
        <v>25</v>
      </c>
      <c r="D29" s="36" t="s">
        <v>30</v>
      </c>
      <c r="E29" s="36"/>
      <c r="F29" s="37" t="s">
        <v>22</v>
      </c>
      <c r="G29" s="38"/>
      <c r="H29" s="38"/>
      <c r="I29" s="38"/>
      <c r="J29" s="38"/>
      <c r="K29" s="38"/>
      <c r="L29" s="38"/>
      <c r="M29" s="38"/>
      <c r="N29" s="38"/>
      <c r="O29" s="39"/>
    </row>
    <row r="30" spans="1:21">
      <c r="D30" s="36" t="s">
        <v>26</v>
      </c>
      <c r="E30" s="36"/>
      <c r="F30" s="37" t="s">
        <v>31</v>
      </c>
      <c r="G30" s="38"/>
      <c r="H30" s="38"/>
      <c r="I30" s="38"/>
      <c r="J30" s="39"/>
      <c r="K30" s="37" t="s">
        <v>32</v>
      </c>
      <c r="L30" s="38"/>
      <c r="M30" s="38"/>
      <c r="N30" s="38"/>
      <c r="O30" s="39"/>
    </row>
    <row r="31" spans="1:21" ht="24" customHeight="1">
      <c r="D31" s="14">
        <v>46</v>
      </c>
      <c r="E31" s="14">
        <v>47</v>
      </c>
      <c r="F31" s="14" t="s">
        <v>23</v>
      </c>
      <c r="G31" s="14" t="s">
        <v>24</v>
      </c>
      <c r="H31" s="14" t="s">
        <v>27</v>
      </c>
      <c r="I31" s="14" t="s">
        <v>28</v>
      </c>
      <c r="J31" s="14" t="s">
        <v>29</v>
      </c>
      <c r="K31" s="15" t="s">
        <v>33</v>
      </c>
      <c r="L31" s="15" t="s">
        <v>34</v>
      </c>
      <c r="M31" s="15" t="s">
        <v>35</v>
      </c>
      <c r="N31" s="15" t="s">
        <v>36</v>
      </c>
      <c r="O31" s="15" t="s">
        <v>37</v>
      </c>
    </row>
  </sheetData>
  <mergeCells count="14">
    <mergeCell ref="D29:E29"/>
    <mergeCell ref="D30:E30"/>
    <mergeCell ref="F30:J30"/>
    <mergeCell ref="F29:O29"/>
    <mergeCell ref="K30:O30"/>
    <mergeCell ref="Q2:T2"/>
    <mergeCell ref="B2:B3"/>
    <mergeCell ref="K3:O3"/>
    <mergeCell ref="I2:J2"/>
    <mergeCell ref="D2:E2"/>
    <mergeCell ref="A2:A3"/>
    <mergeCell ref="F2:G2"/>
    <mergeCell ref="H2:H3"/>
    <mergeCell ref="P2:P3"/>
  </mergeCells>
  <phoneticPr fontId="0" type="noConversion"/>
  <pageMargins left="0.7" right="0.7" top="0.75" bottom="0.75" header="0.3" footer="0.3"/>
  <pageSetup paperSize="9" scale="57" fitToHeight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DSA</cp:lastModifiedBy>
  <cp:lastPrinted>2019-01-29T09:29:41Z</cp:lastPrinted>
  <dcterms:created xsi:type="dcterms:W3CDTF">2017-10-27T15:50:09Z</dcterms:created>
  <dcterms:modified xsi:type="dcterms:W3CDTF">2020-10-12T07:45:30Z</dcterms:modified>
</cp:coreProperties>
</file>