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<sst xmlns="http://schemas.openxmlformats.org/spreadsheetml/2006/main" count="290" uniqueCount="217">
  <si>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</si>
  <si>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</si>
  <si>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</si>
  <si>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</si>
  <si>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</si>
  <si>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</si>
  <si>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</si>
  <si>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</si>
  <si>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</si>
  <si>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</si>
  <si>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</si>
  <si>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</si>
  <si>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</si>
  <si>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</si>
  <si>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</si>
  <si>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</si>
  <si>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</si>
  <si>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</si>
  <si>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</si>
  <si>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</si>
  <si>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</si>
  <si>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</si>
  <si>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</si>
  <si>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</si>
  <si>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</si>
  <si>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</si>
  <si>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</si>
  <si>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</si>
  <si>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</si>
  <si>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</si>
  <si>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</si>
  <si>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</si>
  <si>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</si>
  <si>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</si>
  <si>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</si>
  <si>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</si>
  <si>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</si>
  <si>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</si>
  <si>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</si>
  <si>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</si>
  <si>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</si>
  <si>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</si>
  <si>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</si>
  <si>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</si>
  <si>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</si>
  <si>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</si>
  <si>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</si>
  <si>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</si>
  <si>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</si>
  <si>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</si>
  <si>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</si>
  <si>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</si>
  <si>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</si>
  <si>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</si>
  <si>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</si>
  <si>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</si>
  <si>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</si>
  <si>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</si>
  <si>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</si>
  <si>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</si>
  <si>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</si>
  <si>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</si>
  <si>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</si>
  <si>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</si>
  <si>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</si>
  <si>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</si>
  <si>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</si>
  <si>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</si>
  <si>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</si>
  <si>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</si>
  <si>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</si>
  <si>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</si>
  <si>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</si>
  <si>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</si>
  <si>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</si>
  <si>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</si>
  <si>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</si>
  <si>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</si>
  <si>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</si>
  <si>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</si>
  <si>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</si>
  <si>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</si>
  <si>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</si>
  <si>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</si>
  <si>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</si>
  <si>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</si>
  <si>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</si>
  <si>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</si>
  <si>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</si>
  <si>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</si>
  <si>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</si>
  <si>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</si>
  <si>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</si>
  <si>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</si>
  <si>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</si>
  <si>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</si>
  <si>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</si>
  <si>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</si>
  <si>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</si>
  <si>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</si>
  <si>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</si>
  <si>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</si>
  <si>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</si>
  <si>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</si>
  <si>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</si>
  <si>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</si>
  <si>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</si>
  <si>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</si>
  <si>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</si>
  <si>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</si>
  <si>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</si>
  <si>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</si>
  <si>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</si>
  <si>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</si>
  <si>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</si>
  <si>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</si>
  <si>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</si>
  <si>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</si>
  <si>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</si>
  <si>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</si>
  <si>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</si>
  <si>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</si>
  <si>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</si>
  <si>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</si>
  <si>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</si>
  <si>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</si>
  <si>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</si>
  <si>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</si>
  <si>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</si>
  <si>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</si>
  <si>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</si>
  <si>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</si>
  <si>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</si>
  <si>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</si>
  <si>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</si>
  <si>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</si>
  <si>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</si>
  <si>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</si>
  <si>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</si>
  <si>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</si>
  <si>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</si>
  <si>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</si>
  <si>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</si>
  <si>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</si>
  <si>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</si>
  <si>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</si>
  <si>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</si>
  <si>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</si>
  <si>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</si>
  <si>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</si>
  <si>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</si>
  <si>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</si>
  <si>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</si>
  <si>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</si>
  <si>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</si>
  <si>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</si>
  <si>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</si>
  <si>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</si>
  <si>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</si>
  <si>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</si>
  <si>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</si>
  <si>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</si>
  <si>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</si>
  <si>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</si>
  <si>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</si>
  <si>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</si>
  <si>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</si>
  <si>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</si>
  <si>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</si>
  <si>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</si>
  <si>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</si>
  <si>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</si>
  <si>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</si>
  <si>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</si>
  <si>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</si>
  <si>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</si>
  <si>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</si>
  <si>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</si>
  <si>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</si>
  <si>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</si>
  <si>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</si>
  <si>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</si>
  <si>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</si>
  <si>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</si>
  <si>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</si>
  <si>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</si>
  <si>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</si>
  <si>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</si>
  <si>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</si>
  <si>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</si>
  <si>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</si>
  <si>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</si>
  <si>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</si>
  <si>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</si>
  <si>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</si>
  <si>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</si>
  <si>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</si>
  <si>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</si>
  <si>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</si>
  <si>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</si>
  <si>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</si>
  <si>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</si>
  <si>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</si>
  <si>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</si>
  <si>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</si>
  <si>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</si>
  <si>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</si>
  <si>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</si>
  <si>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ТУ ДСА України в Донецькій областi</t>
  </si>
  <si>
    <t>84122. м. Слов'янськ. Донецька область. вул. Добровольського. 2</t>
  </si>
  <si>
    <t>Доручення судів України / іноземних судів</t>
  </si>
  <si>
    <t xml:space="preserve">Розглянуто справ судом присяжних </t>
  </si>
  <si>
    <t>С.Л. Музикант</t>
  </si>
  <si>
    <t>Б.С. Дехтяр</t>
  </si>
  <si>
    <t>(06262) 2-56-85</t>
  </si>
  <si>
    <t>inbox@dn.court.gov.ua</t>
  </si>
  <si>
    <t>8 жовтня 2020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</si>
</sst>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42" fillId="17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16" borderId="0" applyNumberFormat="0" applyBorder="0" applyAlignment="0" applyProtection="0"/>
    <xf numFmtId="0" fontId="42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18" borderId="0" applyNumberFormat="0" applyBorder="0" applyAlignment="0" applyProtection="0"/>
    <xf numFmtId="0" fontId="42" fillId="16" borderId="0" applyNumberFormat="0" applyBorder="0" applyAlignment="0" applyProtection="0"/>
    <xf numFmtId="0" fontId="42" fillId="26" borderId="0" applyNumberFormat="0" applyBorder="0" applyAlignment="0" applyProtection="0"/>
    <xf numFmtId="0" fontId="43" fillId="3" borderId="1" applyNumberFormat="0" applyAlignment="0" applyProtection="0"/>
    <xf numFmtId="0" fontId="44" fillId="10" borderId="8" applyNumberFormat="0" applyAlignment="0" applyProtection="0"/>
    <xf numFmtId="0" fontId="45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21" borderId="2" applyNumberFormat="0" applyAlignment="0" applyProtection="0"/>
    <xf numFmtId="0" fontId="51" fillId="0" borderId="0" applyNumberFormat="0" applyFill="0" applyBorder="0" applyAlignment="0" applyProtection="0"/>
    <xf numFmtId="0" fontId="52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8" fillId="8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8" fillId="0" borderId="15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0" fontId="59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3" fontId="12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60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7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7" fillId="0" borderId="15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1" fillId="0" borderId="14" xfId="0" applyNumberFormat="1" applyFont="1" applyBorder="1" applyAlignment="1">
      <alignment horizontal="center" vertical="center" textRotation="90" wrapText="1"/>
    </xf>
    <xf numFmtId="0" fontId="14" fillId="0" borderId="2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6" fillId="0" borderId="24" xfId="0" applyNumberFormat="1" applyFont="1" applyBorder="1" applyAlignment="1">
      <alignment horizontal="left" vertical="center" wrapText="1"/>
    </xf>
    <xf numFmtId="0" fontId="36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9" fillId="0" borderId="24" xfId="0" applyNumberFormat="1" applyFont="1" applyFill="1" applyBorder="1" applyAlignment="1" applyProtection="1">
      <alignment horizontal="center" vertical="center"/>
      <protection/>
    </xf>
    <xf numFmtId="0" fontId="39" fillId="0" borderId="25" xfId="0" applyNumberFormat="1" applyFont="1" applyFill="1" applyBorder="1" applyAlignment="1" applyProtection="1">
      <alignment horizontal="center" vertical="center"/>
      <protection/>
    </xf>
    <xf numFmtId="0" fontId="39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8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5" fillId="0" borderId="24" xfId="0" applyFont="1" applyFill="1" applyBorder="1" applyAlignment="1" applyProtection="1">
      <alignment horizontal="left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 applyProtection="1">
      <alignment horizontal="left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18" fillId="0" borderId="24" xfId="0" applyFont="1" applyFill="1" applyBorder="1" applyAlignment="1">
      <alignment horizontal="left" vertical="center" wrapText="1" indent="2"/>
    </xf>
    <xf numFmtId="0" fontId="18" fillId="0" borderId="25" xfId="0" applyFont="1" applyFill="1" applyBorder="1" applyAlignment="1">
      <alignment horizontal="left" vertical="center" wrapText="1" indent="2"/>
    </xf>
    <xf numFmtId="0" fontId="18" fillId="0" borderId="26" xfId="0" applyFont="1" applyFill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8" fillId="0" borderId="18" xfId="98" applyNumberFormat="1" applyFont="1" applyFill="1" applyBorder="1" applyAlignment="1">
      <alignment horizontal="center" vertical="center" wrapText="1"/>
      <protection/>
    </xf>
    <xf numFmtId="49" fontId="38" fillId="0" borderId="19" xfId="98" applyNumberFormat="1" applyFont="1" applyFill="1" applyBorder="1" applyAlignment="1">
      <alignment horizontal="center" vertical="center" wrapText="1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2" xfId="98" applyNumberFormat="1" applyFont="1" applyFill="1" applyBorder="1" applyAlignment="1">
      <alignment horizontal="center" vertical="center" wrapText="1"/>
      <protection/>
    </xf>
    <xf numFmtId="49" fontId="38" fillId="0" borderId="20" xfId="98" applyNumberFormat="1" applyFont="1" applyFill="1" applyBorder="1" applyAlignment="1">
      <alignment horizontal="center" vertical="center" wrapText="1"/>
      <protection/>
    </xf>
    <xf numFmtId="49" fontId="38" fillId="0" borderId="21" xfId="98" applyNumberFormat="1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8" fillId="0" borderId="24" xfId="0" applyFont="1" applyBorder="1" applyAlignment="1" applyProtection="1">
      <alignment horizontal="left"/>
      <protection/>
    </xf>
    <xf numFmtId="0" fontId="18" fillId="0" borderId="25" xfId="0" applyFont="1" applyBorder="1" applyAlignment="1" applyProtection="1">
      <alignment horizontal="left"/>
      <protection/>
    </xf>
    <xf numFmtId="0" fontId="18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8" fillId="0" borderId="24" xfId="0" applyFont="1" applyFill="1" applyBorder="1" applyAlignment="1" applyProtection="1">
      <alignment horizontal="left" vertical="center" wrapText="1"/>
      <protection/>
    </xf>
    <xf numFmtId="0" fontId="18" fillId="0" borderId="25" xfId="0" applyFont="1" applyFill="1" applyBorder="1" applyAlignment="1" applyProtection="1">
      <alignment horizontal="left" vertical="center" wrapText="1"/>
      <protection/>
    </xf>
    <xf numFmtId="0" fontId="18" fillId="0" borderId="26" xfId="0" applyFont="1" applyFill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center" textRotation="90"/>
      <protection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36" t="s">
        <v>122</v>
      </c>
      <c r="C14" s="137"/>
      <c r="D14" s="131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4" t="s">
        <v>17</v>
      </c>
      <c r="G16" s="135"/>
      <c r="H16" s="135"/>
    </row>
    <row r="17" spans="1:8" ht="12.75" customHeight="1">
      <c r="A17" s="34"/>
      <c r="B17" s="136" t="s">
        <v>18</v>
      </c>
      <c r="C17" s="137"/>
      <c r="D17" s="131"/>
      <c r="E17" s="126" t="s">
        <v>119</v>
      </c>
      <c r="F17" s="132" t="s">
        <v>166</v>
      </c>
      <c r="G17" s="133"/>
      <c r="H17" s="133"/>
    </row>
    <row r="18" spans="1:5" ht="12.75" customHeight="1">
      <c r="A18" s="34"/>
      <c r="B18" s="136" t="s">
        <v>19</v>
      </c>
      <c r="C18" s="137"/>
      <c r="D18" s="131"/>
      <c r="E18" s="126"/>
    </row>
    <row r="19" spans="1:8" ht="12.75" customHeight="1">
      <c r="A19" s="34"/>
      <c r="B19" s="136" t="s">
        <v>168</v>
      </c>
      <c r="C19" s="137"/>
      <c r="D19" s="131"/>
      <c r="E19" s="126"/>
      <c r="F19" s="127"/>
      <c r="G19" s="128"/>
      <c r="H19" s="128"/>
    </row>
    <row r="20" spans="1:8" ht="12.75" customHeight="1">
      <c r="A20" s="34"/>
      <c r="B20" s="129"/>
      <c r="C20" s="130"/>
      <c r="D20" s="125"/>
      <c r="E20" s="126"/>
      <c r="F20" s="134"/>
      <c r="G20" s="135"/>
      <c r="H20" s="135"/>
    </row>
    <row r="21" spans="1:8" ht="12.75" customHeight="1">
      <c r="A21" s="34"/>
      <c r="B21" s="25"/>
      <c r="C21" s="26"/>
      <c r="D21" s="34"/>
      <c r="E21" s="35"/>
      <c r="F21" s="134"/>
      <c r="G21" s="135"/>
      <c r="H21" s="135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17" t="s">
        <v>21</v>
      </c>
      <c r="C33" s="118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19"/>
      <c r="C37" s="120"/>
      <c r="D37" s="120"/>
      <c r="E37" s="120"/>
      <c r="F37" s="120"/>
      <c r="G37" s="120"/>
      <c r="H37" s="121"/>
    </row>
    <row r="38" spans="1:8" ht="12.75" customHeight="1">
      <c r="A38" s="34"/>
      <c r="B38" s="123" t="s">
        <v>23</v>
      </c>
      <c r="C38" s="124"/>
      <c r="D38" s="124"/>
      <c r="E38" s="124"/>
      <c r="F38" s="124"/>
      <c r="G38" s="124"/>
      <c r="H38" s="116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22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3" t="s">
        <v>24</v>
      </c>
      <c r="C41" s="124"/>
      <c r="D41" s="124"/>
      <c r="E41" s="124"/>
      <c r="F41" s="124"/>
      <c r="G41" s="124"/>
      <c r="H41" s="116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&amp;L56F85199&amp;C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12490</v>
      </c>
      <c r="F6" s="105">
        <v>6215</v>
      </c>
      <c r="G6" s="105">
        <v>94</v>
      </c>
      <c r="H6" s="105">
        <v>5593</v>
      </c>
      <c r="I6" s="105" t="s">
        <v>206</v>
      </c>
      <c r="J6" s="105">
        <v>6897</v>
      </c>
      <c r="K6" s="84">
        <v>2160</v>
      </c>
      <c r="L6" s="91">
        <f>E6-F6</f>
        <v>6275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30408</v>
      </c>
      <c r="F7" s="105">
        <v>29091</v>
      </c>
      <c r="G7" s="105">
        <v>72</v>
      </c>
      <c r="H7" s="105">
        <v>28579</v>
      </c>
      <c r="I7" s="105">
        <v>21054</v>
      </c>
      <c r="J7" s="105">
        <v>1829</v>
      </c>
      <c r="K7" s="84"/>
      <c r="L7" s="91">
        <f>E7-F7</f>
        <v>1317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31</v>
      </c>
      <c r="F8" s="105">
        <v>24</v>
      </c>
      <c r="G8" s="105">
        <v>1</v>
      </c>
      <c r="H8" s="105">
        <v>25</v>
      </c>
      <c r="I8" s="105">
        <v>19</v>
      </c>
      <c r="J8" s="105">
        <v>6</v>
      </c>
      <c r="K8" s="84"/>
      <c r="L8" s="91">
        <f>E8-F8</f>
        <v>7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4581</v>
      </c>
      <c r="F9" s="105">
        <v>4021</v>
      </c>
      <c r="G9" s="105">
        <v>6</v>
      </c>
      <c r="H9" s="85">
        <v>3877</v>
      </c>
      <c r="I9" s="105">
        <v>2542</v>
      </c>
      <c r="J9" s="105">
        <v>704</v>
      </c>
      <c r="K9" s="84"/>
      <c r="L9" s="91">
        <f>E9-F9</f>
        <v>560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46</v>
      </c>
      <c r="F10" s="105">
        <v>29</v>
      </c>
      <c r="G10" s="105">
        <v>4</v>
      </c>
      <c r="H10" s="105">
        <v>31</v>
      </c>
      <c r="I10" s="105">
        <v>9</v>
      </c>
      <c r="J10" s="105">
        <v>15</v>
      </c>
      <c r="K10" s="84"/>
      <c r="L10" s="91">
        <f>E10-F10</f>
        <v>17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>
        <v>6</v>
      </c>
      <c r="F11" s="105">
        <v>3</v>
      </c>
      <c r="G11" s="105"/>
      <c r="H11" s="105">
        <v>4</v>
      </c>
      <c r="I11" s="105">
        <v>2</v>
      </c>
      <c r="J11" s="105">
        <v>2</v>
      </c>
      <c r="K11" s="84"/>
      <c r="L11" s="91">
        <f>E11-F11</f>
        <v>3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701</v>
      </c>
      <c r="F12" s="105">
        <v>696</v>
      </c>
      <c r="G12" s="105"/>
      <c r="H12" s="105">
        <v>688</v>
      </c>
      <c r="I12" s="105">
        <v>498</v>
      </c>
      <c r="J12" s="105">
        <v>13</v>
      </c>
      <c r="K12" s="84"/>
      <c r="L12" s="91">
        <f>E12-F12</f>
        <v>5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273</v>
      </c>
      <c r="F13" s="105">
        <v>9</v>
      </c>
      <c r="G13" s="105">
        <v>1</v>
      </c>
      <c r="H13" s="105">
        <v>29</v>
      </c>
      <c r="I13" s="105">
        <v>4</v>
      </c>
      <c r="J13" s="105">
        <v>244</v>
      </c>
      <c r="K13" s="84">
        <v>20</v>
      </c>
      <c r="L13" s="91">
        <f>E13-F13</f>
        <v>264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1962</v>
      </c>
      <c r="F14" s="112">
        <v>1773</v>
      </c>
      <c r="G14" s="112"/>
      <c r="H14" s="112">
        <v>1650</v>
      </c>
      <c r="I14" s="112">
        <v>1264</v>
      </c>
      <c r="J14" s="112">
        <v>312</v>
      </c>
      <c r="K14" s="94"/>
      <c r="L14" s="91">
        <f>E14-F14</f>
        <v>189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47</v>
      </c>
      <c r="F15" s="112">
        <v>44</v>
      </c>
      <c r="G15" s="112"/>
      <c r="H15" s="112">
        <v>43</v>
      </c>
      <c r="I15" s="112">
        <v>24</v>
      </c>
      <c r="J15" s="112">
        <v>4</v>
      </c>
      <c r="K15" s="94"/>
      <c r="L15" s="91">
        <f>E15-F15</f>
        <v>3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50545</v>
      </c>
      <c r="F16" s="86">
        <f>SUM(F6:F15)</f>
        <v>41905</v>
      </c>
      <c r="G16" s="86">
        <f>SUM(G6:G15)</f>
        <v>178</v>
      </c>
      <c r="H16" s="86">
        <f>SUM(H6:H15)</f>
        <v>40519</v>
      </c>
      <c r="I16" s="86">
        <f>SUM(I6:I15)</f>
        <v>25416</v>
      </c>
      <c r="J16" s="86">
        <f>SUM(J6:J15)</f>
        <v>10026</v>
      </c>
      <c r="K16" s="86">
        <f>SUM(K6:K15)</f>
        <v>2180</v>
      </c>
      <c r="L16" s="91">
        <f>E16-F16</f>
        <v>8640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1062</v>
      </c>
      <c r="F17" s="84">
        <v>979</v>
      </c>
      <c r="G17" s="84">
        <v>3</v>
      </c>
      <c r="H17" s="84">
        <v>922</v>
      </c>
      <c r="I17" s="84">
        <v>720</v>
      </c>
      <c r="J17" s="84">
        <v>140</v>
      </c>
      <c r="K17" s="84">
        <v>10</v>
      </c>
      <c r="L17" s="91">
        <f>E17-F17</f>
        <v>83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1449</v>
      </c>
      <c r="F18" s="84">
        <v>735</v>
      </c>
      <c r="G18" s="84">
        <v>11</v>
      </c>
      <c r="H18" s="84">
        <v>1039</v>
      </c>
      <c r="I18" s="84">
        <v>535</v>
      </c>
      <c r="J18" s="84">
        <v>410</v>
      </c>
      <c r="K18" s="84">
        <v>31</v>
      </c>
      <c r="L18" s="91">
        <f>E18-F18</f>
        <v>714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119</v>
      </c>
      <c r="F20" s="84">
        <v>97</v>
      </c>
      <c r="G20" s="84">
        <v>2</v>
      </c>
      <c r="H20" s="84">
        <v>82</v>
      </c>
      <c r="I20" s="84">
        <v>60</v>
      </c>
      <c r="J20" s="84">
        <v>37</v>
      </c>
      <c r="K20" s="84">
        <v>12</v>
      </c>
      <c r="L20" s="91">
        <f>E20-F20</f>
        <v>22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11</v>
      </c>
      <c r="F21" s="84">
        <v>8</v>
      </c>
      <c r="G21" s="84"/>
      <c r="H21" s="84">
        <v>10</v>
      </c>
      <c r="I21" s="84"/>
      <c r="J21" s="84">
        <v>1</v>
      </c>
      <c r="K21" s="84"/>
      <c r="L21" s="91">
        <f>E21-F21</f>
        <v>3</v>
      </c>
    </row>
    <row r="22" spans="1:12" ht="17.25" customHeight="1">
      <c r="A22" s="168"/>
      <c r="B22" s="157" t="s">
        <v>34</v>
      </c>
      <c r="C22" s="158"/>
      <c r="D22" s="39">
        <v>17</v>
      </c>
      <c r="E22" s="84">
        <v>1</v>
      </c>
      <c r="F22" s="84">
        <v>1</v>
      </c>
      <c r="G22" s="84"/>
      <c r="H22" s="84">
        <v>1</v>
      </c>
      <c r="I22" s="84">
        <v>1</v>
      </c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>
        <v>4</v>
      </c>
      <c r="F23" s="84">
        <v>4</v>
      </c>
      <c r="G23" s="84"/>
      <c r="H23" s="84">
        <v>3</v>
      </c>
      <c r="I23" s="84"/>
      <c r="J23" s="84">
        <v>1</v>
      </c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>
        <v>1</v>
      </c>
      <c r="F24" s="84"/>
      <c r="G24" s="84"/>
      <c r="H24" s="84">
        <v>1</v>
      </c>
      <c r="I24" s="84"/>
      <c r="J24" s="84"/>
      <c r="K24" s="84"/>
      <c r="L24" s="91">
        <f>E24-F24</f>
        <v>1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1927</v>
      </c>
      <c r="F25" s="94">
        <v>1151</v>
      </c>
      <c r="G25" s="94">
        <v>13</v>
      </c>
      <c r="H25" s="94">
        <v>1338</v>
      </c>
      <c r="I25" s="94">
        <v>596</v>
      </c>
      <c r="J25" s="94">
        <v>589</v>
      </c>
      <c r="K25" s="94">
        <v>53</v>
      </c>
      <c r="L25" s="91">
        <f>E25-F25</f>
        <v>776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13347</v>
      </c>
      <c r="F26" s="84">
        <v>11924</v>
      </c>
      <c r="G26" s="84">
        <v>10</v>
      </c>
      <c r="H26" s="84">
        <v>11877</v>
      </c>
      <c r="I26" s="84">
        <v>9190</v>
      </c>
      <c r="J26" s="84">
        <v>1470</v>
      </c>
      <c r="K26" s="84">
        <v>63</v>
      </c>
      <c r="L26" s="91">
        <f>E26-F26</f>
        <v>1423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151</v>
      </c>
      <c r="F27" s="84">
        <v>148</v>
      </c>
      <c r="G27" s="84">
        <v>3</v>
      </c>
      <c r="H27" s="84">
        <v>147</v>
      </c>
      <c r="I27" s="84">
        <v>75</v>
      </c>
      <c r="J27" s="84">
        <v>4</v>
      </c>
      <c r="K27" s="84"/>
      <c r="L27" s="91">
        <f>E27-F27</f>
        <v>3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22188</v>
      </c>
      <c r="F28" s="84">
        <v>19669</v>
      </c>
      <c r="G28" s="84">
        <v>48</v>
      </c>
      <c r="H28" s="84">
        <v>19261</v>
      </c>
      <c r="I28" s="84">
        <v>16889</v>
      </c>
      <c r="J28" s="84">
        <v>2927</v>
      </c>
      <c r="K28" s="84">
        <v>209</v>
      </c>
      <c r="L28" s="91">
        <f>E28-F28</f>
        <v>2519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26810</v>
      </c>
      <c r="F29" s="84">
        <v>17454</v>
      </c>
      <c r="G29" s="84">
        <v>381</v>
      </c>
      <c r="H29" s="84">
        <v>19078</v>
      </c>
      <c r="I29" s="84">
        <v>16149</v>
      </c>
      <c r="J29" s="84">
        <v>7732</v>
      </c>
      <c r="K29" s="84">
        <v>824</v>
      </c>
      <c r="L29" s="91">
        <f>E29-F29</f>
        <v>9356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7546</v>
      </c>
      <c r="F30" s="84">
        <v>7369</v>
      </c>
      <c r="G30" s="84">
        <v>8</v>
      </c>
      <c r="H30" s="84">
        <v>7252</v>
      </c>
      <c r="I30" s="84">
        <v>6589</v>
      </c>
      <c r="J30" s="84">
        <v>294</v>
      </c>
      <c r="K30" s="84">
        <v>40</v>
      </c>
      <c r="L30" s="91">
        <f>E30-F30</f>
        <v>177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7278</v>
      </c>
      <c r="F31" s="84">
        <v>6603</v>
      </c>
      <c r="G31" s="84">
        <v>13</v>
      </c>
      <c r="H31" s="84">
        <v>6749</v>
      </c>
      <c r="I31" s="84">
        <v>6473</v>
      </c>
      <c r="J31" s="84">
        <v>529</v>
      </c>
      <c r="K31" s="84">
        <v>21</v>
      </c>
      <c r="L31" s="91">
        <f>E31-F31</f>
        <v>675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634</v>
      </c>
      <c r="F32" s="84">
        <v>547</v>
      </c>
      <c r="G32" s="84">
        <v>3</v>
      </c>
      <c r="H32" s="84">
        <v>518</v>
      </c>
      <c r="I32" s="84">
        <v>374</v>
      </c>
      <c r="J32" s="84">
        <v>116</v>
      </c>
      <c r="K32" s="84">
        <v>8</v>
      </c>
      <c r="L32" s="91">
        <f>E32-F32</f>
        <v>87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67</v>
      </c>
      <c r="F33" s="84">
        <v>46</v>
      </c>
      <c r="G33" s="84">
        <v>1</v>
      </c>
      <c r="H33" s="84">
        <v>51</v>
      </c>
      <c r="I33" s="84">
        <v>20</v>
      </c>
      <c r="J33" s="84">
        <v>16</v>
      </c>
      <c r="K33" s="84">
        <v>6</v>
      </c>
      <c r="L33" s="91">
        <f>E33-F33</f>
        <v>21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340</v>
      </c>
      <c r="F34" s="84">
        <v>273</v>
      </c>
      <c r="G34" s="84">
        <v>1</v>
      </c>
      <c r="H34" s="84">
        <v>288</v>
      </c>
      <c r="I34" s="84">
        <v>145</v>
      </c>
      <c r="J34" s="84">
        <v>52</v>
      </c>
      <c r="K34" s="84"/>
      <c r="L34" s="91">
        <f>E34-F34</f>
        <v>67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77</v>
      </c>
      <c r="F35" s="84">
        <v>77</v>
      </c>
      <c r="G35" s="84"/>
      <c r="H35" s="84">
        <v>73</v>
      </c>
      <c r="I35" s="84">
        <v>17</v>
      </c>
      <c r="J35" s="84">
        <v>4</v>
      </c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375</v>
      </c>
      <c r="F36" s="84">
        <v>301</v>
      </c>
      <c r="G36" s="84">
        <v>3</v>
      </c>
      <c r="H36" s="84">
        <v>310</v>
      </c>
      <c r="I36" s="84">
        <v>100</v>
      </c>
      <c r="J36" s="84">
        <v>65</v>
      </c>
      <c r="K36" s="84">
        <v>8</v>
      </c>
      <c r="L36" s="91">
        <f>E36-F36</f>
        <v>74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3081</v>
      </c>
      <c r="F37" s="84">
        <v>2508</v>
      </c>
      <c r="G37" s="84">
        <v>2</v>
      </c>
      <c r="H37" s="84">
        <v>2609</v>
      </c>
      <c r="I37" s="84">
        <v>1818</v>
      </c>
      <c r="J37" s="84">
        <v>472</v>
      </c>
      <c r="K37" s="84">
        <v>90</v>
      </c>
      <c r="L37" s="91">
        <f>E37-F37</f>
        <v>573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37</v>
      </c>
      <c r="F38" s="84">
        <v>32</v>
      </c>
      <c r="G38" s="84"/>
      <c r="H38" s="84">
        <v>25</v>
      </c>
      <c r="I38" s="84">
        <v>17</v>
      </c>
      <c r="J38" s="84">
        <v>12</v>
      </c>
      <c r="K38" s="84"/>
      <c r="L38" s="91">
        <f>E38-F38</f>
        <v>5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107</v>
      </c>
      <c r="F39" s="84">
        <v>88</v>
      </c>
      <c r="G39" s="84"/>
      <c r="H39" s="84">
        <v>72</v>
      </c>
      <c r="I39" s="84">
        <v>32</v>
      </c>
      <c r="J39" s="84">
        <v>35</v>
      </c>
      <c r="K39" s="84">
        <v>6</v>
      </c>
      <c r="L39" s="91">
        <f>E39-F39</f>
        <v>19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58560</v>
      </c>
      <c r="F40" s="94">
        <v>45544</v>
      </c>
      <c r="G40" s="94">
        <v>421</v>
      </c>
      <c r="H40" s="94">
        <v>44832</v>
      </c>
      <c r="I40" s="94">
        <v>34410</v>
      </c>
      <c r="J40" s="94">
        <v>13728</v>
      </c>
      <c r="K40" s="94">
        <v>1275</v>
      </c>
      <c r="L40" s="91">
        <f>E40-F40</f>
        <v>13016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37217</v>
      </c>
      <c r="F41" s="84">
        <v>34427</v>
      </c>
      <c r="G41" s="84">
        <v>4</v>
      </c>
      <c r="H41" s="84">
        <v>32483</v>
      </c>
      <c r="I41" s="84" t="s">
        <v>206</v>
      </c>
      <c r="J41" s="84">
        <v>4734</v>
      </c>
      <c r="K41" s="84">
        <v>47</v>
      </c>
      <c r="L41" s="91">
        <f>E41-F41</f>
        <v>2790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315</v>
      </c>
      <c r="F42" s="84">
        <v>306</v>
      </c>
      <c r="G42" s="84"/>
      <c r="H42" s="84">
        <v>167</v>
      </c>
      <c r="I42" s="84" t="s">
        <v>206</v>
      </c>
      <c r="J42" s="84">
        <v>148</v>
      </c>
      <c r="K42" s="84">
        <v>1</v>
      </c>
      <c r="L42" s="91">
        <f>E42-F42</f>
        <v>9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432</v>
      </c>
      <c r="F43" s="84">
        <v>419</v>
      </c>
      <c r="G43" s="84"/>
      <c r="H43" s="84">
        <v>393</v>
      </c>
      <c r="I43" s="84">
        <v>235</v>
      </c>
      <c r="J43" s="84">
        <v>39</v>
      </c>
      <c r="K43" s="84">
        <v>4</v>
      </c>
      <c r="L43" s="91">
        <f>E43-F43</f>
        <v>13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54</v>
      </c>
      <c r="F44" s="84">
        <v>52</v>
      </c>
      <c r="G44" s="84"/>
      <c r="H44" s="84">
        <v>48</v>
      </c>
      <c r="I44" s="84">
        <v>31</v>
      </c>
      <c r="J44" s="84">
        <v>6</v>
      </c>
      <c r="K44" s="84"/>
      <c r="L44" s="91">
        <f>E44-F44</f>
        <v>2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37703</v>
      </c>
      <c r="F45" s="84">
        <f>F41+F43+F44</f>
        <v>34898</v>
      </c>
      <c r="G45" s="84">
        <f>G41+G43+G44</f>
        <v>4</v>
      </c>
      <c r="H45" s="84">
        <f>H41+H43+H44</f>
        <v>32924</v>
      </c>
      <c r="I45" s="84">
        <f>I43+I44</f>
        <v>266</v>
      </c>
      <c r="J45" s="84">
        <f>J41+J43+J44</f>
        <v>4779</v>
      </c>
      <c r="K45" s="84">
        <f>K41+K43+K44</f>
        <v>51</v>
      </c>
      <c r="L45" s="91">
        <f>E45-F45</f>
        <v>2805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148735</v>
      </c>
      <c r="F46" s="84">
        <f t="shared" si="0"/>
        <v>123498</v>
      </c>
      <c r="G46" s="84">
        <f t="shared" si="0"/>
        <v>616</v>
      </c>
      <c r="H46" s="84">
        <f t="shared" si="0"/>
        <v>119613</v>
      </c>
      <c r="I46" s="84">
        <f t="shared" si="0"/>
        <v>60688</v>
      </c>
      <c r="J46" s="84">
        <f t="shared" si="0"/>
        <v>29122</v>
      </c>
      <c r="K46" s="84">
        <f t="shared" si="0"/>
        <v>3559</v>
      </c>
      <c r="L46" s="91">
        <f>E46-F46</f>
        <v>25237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&amp;L56F85199&amp;C&amp;R2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1693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1621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5448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176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299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1026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1231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948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328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399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88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5123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62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185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631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1696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128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17725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887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549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79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46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11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174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82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15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>
        <v>2</v>
      </c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13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>
        <v>1</v>
      </c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19</v>
      </c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>
        <v>4</v>
      </c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>
        <v>1</v>
      </c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485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2912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674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19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655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>
        <v>4</v>
      </c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635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370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145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>
        <v>2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&amp;L56F85199&amp;C&amp;R3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6357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3713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724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>
        <v>17</v>
      </c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2069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459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20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128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9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16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>
        <v>5</v>
      </c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>
        <v>210200</v>
      </c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21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636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19250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269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125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>
        <v>2</v>
      </c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189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22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404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451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1893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34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>
        <v>1</v>
      </c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>
        <v>2716826</v>
      </c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>
        <v>1</v>
      </c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8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212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11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7801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7896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6643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33426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25134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377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5802488150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275811866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>
        <v>3</v>
      </c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296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106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2204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1112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242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171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102886</v>
      </c>
      <c r="F57" s="115">
        <f>F58+F61+F62+F63</f>
        <v>15108</v>
      </c>
      <c r="G57" s="115">
        <f>G58+G61+G62+G63</f>
        <v>1279</v>
      </c>
      <c r="H57" s="115">
        <f>H58+H61+H62+H63</f>
        <v>244</v>
      </c>
      <c r="I57" s="115">
        <f>I58+I61+I62+I63</f>
        <v>96</v>
      </c>
    </row>
    <row r="58" spans="1:9" ht="13.5" customHeight="1">
      <c r="A58" s="219" t="s">
        <v>103</v>
      </c>
      <c r="B58" s="219"/>
      <c r="C58" s="219"/>
      <c r="D58" s="219"/>
      <c r="E58" s="94">
        <v>36528</v>
      </c>
      <c r="F58" s="94">
        <v>3209</v>
      </c>
      <c r="G58" s="94">
        <v>569</v>
      </c>
      <c r="H58" s="94">
        <v>145</v>
      </c>
      <c r="I58" s="94">
        <v>68</v>
      </c>
    </row>
    <row r="59" spans="1:9" ht="13.5" customHeight="1">
      <c r="A59" s="284" t="s">
        <v>204</v>
      </c>
      <c r="B59" s="285"/>
      <c r="C59" s="285"/>
      <c r="D59" s="286"/>
      <c r="E59" s="86">
        <v>2803</v>
      </c>
      <c r="F59" s="86">
        <v>1494</v>
      </c>
      <c r="G59" s="86">
        <v>455</v>
      </c>
      <c r="H59" s="86">
        <v>126</v>
      </c>
      <c r="I59" s="86">
        <v>38</v>
      </c>
    </row>
    <row r="60" spans="1:9" ht="13.5" customHeight="1">
      <c r="A60" s="284" t="s">
        <v>205</v>
      </c>
      <c r="B60" s="285"/>
      <c r="C60" s="285"/>
      <c r="D60" s="286"/>
      <c r="E60" s="86">
        <v>27494</v>
      </c>
      <c r="F60" s="86">
        <v>1061</v>
      </c>
      <c r="G60" s="86">
        <v>23</v>
      </c>
      <c r="H60" s="86">
        <v>1</v>
      </c>
      <c r="I60" s="86"/>
    </row>
    <row r="61" spans="1:9" ht="13.5" customHeight="1">
      <c r="A61" s="272" t="s">
        <v>30</v>
      </c>
      <c r="B61" s="272"/>
      <c r="C61" s="272"/>
      <c r="D61" s="272"/>
      <c r="E61" s="84">
        <v>940</v>
      </c>
      <c r="F61" s="84">
        <v>368</v>
      </c>
      <c r="G61" s="84">
        <v>27</v>
      </c>
      <c r="H61" s="84">
        <v>3</v>
      </c>
      <c r="I61" s="84"/>
    </row>
    <row r="62" spans="1:9" ht="13.5" customHeight="1">
      <c r="A62" s="272" t="s">
        <v>104</v>
      </c>
      <c r="B62" s="272"/>
      <c r="C62" s="272"/>
      <c r="D62" s="272"/>
      <c r="E62" s="84">
        <v>33687</v>
      </c>
      <c r="F62" s="84">
        <v>10351</v>
      </c>
      <c r="G62" s="84">
        <v>670</v>
      </c>
      <c r="H62" s="84">
        <v>96</v>
      </c>
      <c r="I62" s="84">
        <v>28</v>
      </c>
    </row>
    <row r="63" spans="1:9" ht="13.5" customHeight="1">
      <c r="A63" s="219" t="s">
        <v>108</v>
      </c>
      <c r="B63" s="219"/>
      <c r="C63" s="219"/>
      <c r="D63" s="219"/>
      <c r="E63" s="84">
        <v>31731</v>
      </c>
      <c r="F63" s="84">
        <v>1180</v>
      </c>
      <c r="G63" s="84">
        <v>13</v>
      </c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61356</v>
      </c>
      <c r="G67" s="108">
        <v>2469109105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31440</v>
      </c>
      <c r="G68" s="88">
        <v>2414693098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29916</v>
      </c>
      <c r="G69" s="88">
        <v>54416007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19236</v>
      </c>
      <c r="G70" s="108">
        <v>11586420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18</v>
      </c>
      <c r="G71" s="88">
        <v>20969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2:D62"/>
    <mergeCell ref="B46:G46"/>
    <mergeCell ref="B47:G47"/>
    <mergeCell ref="A58:D58"/>
    <mergeCell ref="A60:D60"/>
    <mergeCell ref="A37:A49"/>
    <mergeCell ref="B45:G45"/>
    <mergeCell ref="A50:I50"/>
    <mergeCell ref="A65:I65"/>
    <mergeCell ref="A66:E66"/>
    <mergeCell ref="A67:E67"/>
    <mergeCell ref="A63:D63"/>
    <mergeCell ref="A70:A71"/>
    <mergeCell ref="B71:E71"/>
    <mergeCell ref="B68:E68"/>
    <mergeCell ref="B69:E69"/>
    <mergeCell ref="B70:E70"/>
    <mergeCell ref="A68:A69"/>
    <mergeCell ref="A52:G52"/>
    <mergeCell ref="E55:I55"/>
    <mergeCell ref="A55:D56"/>
    <mergeCell ref="B48:G48"/>
    <mergeCell ref="B43:C44"/>
    <mergeCell ref="D44:G44"/>
    <mergeCell ref="D41:G41"/>
    <mergeCell ref="D42:G42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35:G35"/>
    <mergeCell ref="B31:C32"/>
    <mergeCell ref="B28:C30"/>
    <mergeCell ref="B19:G19"/>
    <mergeCell ref="B20:G20"/>
    <mergeCell ref="B21:G21"/>
    <mergeCell ref="B25:C27"/>
    <mergeCell ref="D28:G28"/>
    <mergeCell ref="D26:G26"/>
    <mergeCell ref="B15:G15"/>
    <mergeCell ref="B16:G16"/>
    <mergeCell ref="B17:G17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A2:G2"/>
    <mergeCell ref="C9:G9"/>
    <mergeCell ref="B10:G10"/>
    <mergeCell ref="B11:G11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&amp;L56F85199&amp;C&amp;R4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12.221001304855436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21.743466985836825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8.99830220713073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9.287587412587413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1.0671688637790333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96.85420006801729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699.4912280701755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869.7953216374269</v>
      </c>
    </row>
    <row r="11" spans="1:4" ht="16.5" customHeight="1">
      <c r="A11" s="209" t="s">
        <v>62</v>
      </c>
      <c r="B11" s="211"/>
      <c r="C11" s="10">
        <v>9</v>
      </c>
      <c r="D11" s="84">
        <v>44.4347826086956</v>
      </c>
    </row>
    <row r="12" spans="1:4" ht="16.5" customHeight="1">
      <c r="A12" s="272" t="s">
        <v>103</v>
      </c>
      <c r="B12" s="272"/>
      <c r="C12" s="10">
        <v>10</v>
      </c>
      <c r="D12" s="84">
        <v>40.2608695652174</v>
      </c>
    </row>
    <row r="13" spans="1:4" ht="16.5" customHeight="1">
      <c r="A13" s="284" t="s">
        <v>204</v>
      </c>
      <c r="B13" s="286"/>
      <c r="C13" s="10">
        <v>11</v>
      </c>
      <c r="D13" s="94">
        <v>147.739130434783</v>
      </c>
    </row>
    <row r="14" spans="1:4" ht="16.5" customHeight="1">
      <c r="A14" s="284" t="s">
        <v>205</v>
      </c>
      <c r="B14" s="286"/>
      <c r="C14" s="10">
        <v>12</v>
      </c>
      <c r="D14" s="94">
        <v>9</v>
      </c>
    </row>
    <row r="15" spans="1:4" ht="16.5" customHeight="1">
      <c r="A15" s="272" t="s">
        <v>30</v>
      </c>
      <c r="B15" s="272"/>
      <c r="C15" s="10">
        <v>13</v>
      </c>
      <c r="D15" s="84">
        <v>39.3043478260869</v>
      </c>
    </row>
    <row r="16" spans="1:4" ht="16.5" customHeight="1">
      <c r="A16" s="272" t="s">
        <v>104</v>
      </c>
      <c r="B16" s="272"/>
      <c r="C16" s="10">
        <v>14</v>
      </c>
      <c r="D16" s="84">
        <v>71.3478260869565</v>
      </c>
    </row>
    <row r="17" spans="1:5" ht="16.5" customHeight="1">
      <c r="A17" s="272" t="s">
        <v>108</v>
      </c>
      <c r="B17" s="272"/>
      <c r="C17" s="10">
        <v>15</v>
      </c>
      <c r="D17" s="84">
        <v>23.304347826087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&amp;L56F85199&amp;C&amp;R5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DSA</cp:lastModifiedBy>
  <cp:lastPrinted>2020-09-01T06:11:52Z</cp:lastPrinted>
  <dcterms:created xsi:type="dcterms:W3CDTF">2004-04-20T14:33:35Z</dcterms:created>
  <dcterms:modified xsi:type="dcterms:W3CDTF">2020-10-19T05:24:25Z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мзс_10005_3.2020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8F6C79A3</vt:lpwstr>
  </property>
  <property fmtid="{D5CDD505-2E9C-101B-9397-08002B2CF9AE}" pid="9" name="Підрозділ">
    <vt:lpwstr>ТУ ДСА України в Донецькій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