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<sst xmlns="http://schemas.openxmlformats.org/spreadsheetml/2006/main" count="186" uniqueCount="159">
  <si>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</si>
  <si>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</si>
  <si>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</si>
  <si>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</si>
  <si>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</si>
  <si>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</si>
  <si>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</si>
  <si>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</si>
  <si>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</si>
  <si>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</si>
  <si>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</si>
  <si>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</si>
  <si>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</si>
  <si>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</si>
  <si>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</si>
  <si>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</si>
  <si>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</si>
  <si>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</si>
  <si>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</si>
  <si>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</si>
  <si>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</si>
  <si>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</si>
  <si>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</si>
  <si>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</si>
  <si>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</si>
  <si>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</si>
  <si>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</si>
  <si>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</si>
  <si>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</si>
  <si>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</si>
  <si>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</si>
  <si>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</si>
  <si>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</si>
  <si>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</si>
  <si>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</si>
  <si>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</si>
  <si>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</si>
  <si>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</si>
  <si>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</si>
  <si>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</si>
  <si>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</si>
  <si>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</si>
  <si>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</si>
  <si>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</si>
  <si>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</si>
  <si>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</si>
  <si>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</si>
  <si>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</si>
  <si>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</si>
  <si>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</si>
  <si>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</si>
  <si>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</si>
  <si>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</si>
  <si>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</si>
  <si>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</si>
  <si>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</si>
  <si>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</si>
  <si>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</si>
  <si>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</si>
  <si>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</si>
  <si>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</si>
  <si>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</si>
  <si>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</si>
  <si>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</si>
  <si>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</si>
  <si>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</si>
  <si>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</si>
  <si>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</si>
  <si>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</si>
  <si>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</si>
  <si>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</si>
  <si>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</si>
  <si>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</si>
  <si>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</si>
  <si>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</si>
  <si>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</si>
  <si>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</si>
  <si>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</si>
  <si>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</si>
  <si>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</si>
  <si>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</si>
  <si>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</si>
  <si>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</si>
  <si>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</si>
  <si>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</si>
  <si>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</si>
  <si>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</si>
  <si>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</si>
  <si>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</si>
  <si>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</si>
  <si>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</si>
  <si>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</si>
  <si>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</si>
  <si>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</si>
  <si>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</si>
  <si>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</si>
  <si>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</si>
  <si>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</si>
  <si>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</si>
  <si>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</si>
  <si>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</si>
  <si>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</si>
  <si>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</si>
  <si>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</si>
  <si>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</si>
  <si>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</si>
  <si>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</si>
  <si>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</si>
  <si>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</si>
  <si>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</si>
  <si>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</si>
  <si>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</si>
  <si>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</si>
  <si>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</si>
  <si>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</si>
  <si>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</si>
  <si>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</si>
  <si>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</si>
  <si>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</si>
  <si>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</si>
  <si>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</si>
  <si>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</si>
  <si>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</si>
  <si>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</si>
  <si>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</si>
  <si>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Донецькій областi</t>
  </si>
  <si>
    <t>84112. Донецька область. м. Слов’янськ. вул. Добровольського. 2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</si>
  <si>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</si>
  <si>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</si>
  <si>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</si>
  <si>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</si>
  <si>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</si>
  <si>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</si>
  <si>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</si>
  <si>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</si>
  <si>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</si>
  <si>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</si>
  <si>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</si>
  <si>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</si>
  <si>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</si>
  <si>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</si>
  <si>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</si>
  <si>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</si>
  <si>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</si>
  <si>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</si>
  <si>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</si>
  <si>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</si>
  <si>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</si>
  <si>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</si>
  <si>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</si>
  <si>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</si>
  <si>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</si>
  <si>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</si>
  <si>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С.Л. Музикант</t>
  </si>
  <si>
    <t>Б.С. Дехтяр</t>
  </si>
  <si>
    <t>050 663 23 54</t>
  </si>
  <si>
    <t>(06262) 2-56-85</t>
  </si>
  <si>
    <t>inbox@dn.court.gov.ua</t>
  </si>
  <si>
    <t>24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</si>
</sst>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/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&amp;L744E1BE0&amp;C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6451</v>
      </c>
      <c r="D6" s="88">
        <f>SUM(D7,D10,D13,D14,D15,D21,D24,D25,D18,D19,D20)</f>
        <v>5770691.540000001</v>
      </c>
      <c r="E6" s="88">
        <f>SUM(E7,E10,E13,E14,E15,E21,E24,E25,E18,E19,E20)</f>
        <v>5455</v>
      </c>
      <c r="F6" s="88">
        <f>SUM(F7,F10,F13,F14,F15,F21,F24,F25,F18,F19,F20)</f>
        <v>4751920.96</v>
      </c>
      <c r="G6" s="88">
        <f>SUM(G7,G10,G13,G14,G15,G21,G24,G25,G18,G19,G20)</f>
        <v>95</v>
      </c>
      <c r="H6" s="88">
        <f>SUM(H7,H10,H13,H14,H15,H21,H24,H25,H18,H19,H20)</f>
        <v>78793.31</v>
      </c>
      <c r="I6" s="88">
        <f>SUM(I7,I10,I13,I14,I15,I21,I24,I25,I18,I19,I20)</f>
        <v>484</v>
      </c>
      <c r="J6" s="88">
        <f>SUM(J7,J10,J13,J14,J15,J21,J24,J25,J18,J19,J20)</f>
        <v>351114.39999999997</v>
      </c>
      <c r="K6" s="88">
        <f>SUM(K7,K10,K13,K14,K15,K21,K24,K25,K18,K19,K20)</f>
        <v>673</v>
      </c>
      <c r="L6" s="88">
        <f>SUM(L7,L10,L13,L14,L15,L21,L24,L25,L18,L19,L20)</f>
        <v>512358.76999999996</v>
      </c>
    </row>
    <row r="7" spans="1:12" ht="12.75" customHeight="1">
      <c r="A7" s="86">
        <v>2</v>
      </c>
      <c r="B7" s="89" t="s">
        <v>68</v>
      </c>
      <c r="C7" s="90">
        <v>1320</v>
      </c>
      <c r="D7" s="90">
        <v>2636553.88</v>
      </c>
      <c r="E7" s="90">
        <v>1005</v>
      </c>
      <c r="F7" s="90">
        <v>2062945.74</v>
      </c>
      <c r="G7" s="90">
        <v>25</v>
      </c>
      <c r="H7" s="90">
        <v>36313.42</v>
      </c>
      <c r="I7" s="90">
        <v>172</v>
      </c>
      <c r="J7" s="90">
        <v>160023.32</v>
      </c>
      <c r="K7" s="90">
        <v>220</v>
      </c>
      <c r="L7" s="90">
        <v>277078.12</v>
      </c>
    </row>
    <row r="8" spans="1:12" ht="12.75">
      <c r="A8" s="86">
        <v>3</v>
      </c>
      <c r="B8" s="91" t="s">
        <v>69</v>
      </c>
      <c r="C8" s="90">
        <v>623</v>
      </c>
      <c r="D8" s="90">
        <v>1788505.21</v>
      </c>
      <c r="E8" s="90">
        <v>577</v>
      </c>
      <c r="F8" s="90">
        <v>1555190.84</v>
      </c>
      <c r="G8" s="90">
        <v>17</v>
      </c>
      <c r="H8" s="90">
        <v>24846</v>
      </c>
      <c r="I8" s="90">
        <v>34</v>
      </c>
      <c r="J8" s="90">
        <v>33739.42</v>
      </c>
      <c r="K8" s="90">
        <v>5</v>
      </c>
      <c r="L8" s="90">
        <v>12405</v>
      </c>
    </row>
    <row r="9" spans="1:12" ht="12.75">
      <c r="A9" s="86">
        <v>4</v>
      </c>
      <c r="B9" s="91" t="s">
        <v>70</v>
      </c>
      <c r="C9" s="90">
        <v>697</v>
      </c>
      <c r="D9" s="90">
        <v>848048.67</v>
      </c>
      <c r="E9" s="90">
        <v>428</v>
      </c>
      <c r="F9" s="90">
        <v>507754.9</v>
      </c>
      <c r="G9" s="90">
        <v>8</v>
      </c>
      <c r="H9" s="90">
        <v>11467.42</v>
      </c>
      <c r="I9" s="90">
        <v>138</v>
      </c>
      <c r="J9" s="90">
        <v>126283.9</v>
      </c>
      <c r="K9" s="90">
        <v>215</v>
      </c>
      <c r="L9" s="90">
        <v>264673.12</v>
      </c>
    </row>
    <row r="10" spans="1:12" ht="12.75">
      <c r="A10" s="86">
        <v>5</v>
      </c>
      <c r="B10" s="89" t="s">
        <v>71</v>
      </c>
      <c r="C10" s="90">
        <v>999</v>
      </c>
      <c r="D10" s="90">
        <v>1127998.29</v>
      </c>
      <c r="E10" s="90">
        <v>767</v>
      </c>
      <c r="F10" s="90">
        <v>886984.419999999</v>
      </c>
      <c r="G10" s="90">
        <v>28</v>
      </c>
      <c r="H10" s="90">
        <v>20160.12</v>
      </c>
      <c r="I10" s="90">
        <v>114</v>
      </c>
      <c r="J10" s="90">
        <v>120480.98</v>
      </c>
      <c r="K10" s="90">
        <v>112</v>
      </c>
      <c r="L10" s="90">
        <v>111106.6</v>
      </c>
    </row>
    <row r="11" spans="1:12" ht="12.75">
      <c r="A11" s="86">
        <v>6</v>
      </c>
      <c r="B11" s="91" t="s">
        <v>72</v>
      </c>
      <c r="C11" s="90">
        <v>93</v>
      </c>
      <c r="D11" s="90">
        <v>223769.6</v>
      </c>
      <c r="E11" s="90">
        <v>73</v>
      </c>
      <c r="F11" s="90">
        <v>182727.4</v>
      </c>
      <c r="G11" s="90">
        <v>1</v>
      </c>
      <c r="H11" s="90">
        <v>2270</v>
      </c>
      <c r="I11" s="90">
        <v>19</v>
      </c>
      <c r="J11" s="90">
        <v>16719.96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906</v>
      </c>
      <c r="D12" s="90">
        <v>904228.689999999</v>
      </c>
      <c r="E12" s="90">
        <v>694</v>
      </c>
      <c r="F12" s="90">
        <v>704257.019999999</v>
      </c>
      <c r="G12" s="90">
        <v>27</v>
      </c>
      <c r="H12" s="90">
        <v>17890.12</v>
      </c>
      <c r="I12" s="90">
        <v>95</v>
      </c>
      <c r="J12" s="90">
        <v>103761.02</v>
      </c>
      <c r="K12" s="90">
        <v>111</v>
      </c>
      <c r="L12" s="90">
        <v>108625.6</v>
      </c>
    </row>
    <row r="13" spans="1:12" ht="12.75">
      <c r="A13" s="86">
        <v>8</v>
      </c>
      <c r="B13" s="89" t="s">
        <v>18</v>
      </c>
      <c r="C13" s="90">
        <v>950</v>
      </c>
      <c r="D13" s="90">
        <v>940861.529999999</v>
      </c>
      <c r="E13" s="90">
        <v>881</v>
      </c>
      <c r="F13" s="90">
        <v>871434.24</v>
      </c>
      <c r="G13" s="90">
        <v>31</v>
      </c>
      <c r="H13" s="90">
        <v>16902.8</v>
      </c>
      <c r="I13" s="90">
        <v>33</v>
      </c>
      <c r="J13" s="90">
        <v>30068.8</v>
      </c>
      <c r="K13" s="90">
        <v>17</v>
      </c>
      <c r="L13" s="90">
        <v>16870.8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933</v>
      </c>
      <c r="D15" s="90">
        <v>515385.24</v>
      </c>
      <c r="E15" s="90">
        <v>844</v>
      </c>
      <c r="F15" s="90">
        <v>461199.24</v>
      </c>
      <c r="G15" s="90">
        <v>5</v>
      </c>
      <c r="H15" s="90">
        <v>3367.9</v>
      </c>
      <c r="I15" s="90"/>
      <c r="J15" s="90"/>
      <c r="K15" s="90">
        <v>85</v>
      </c>
      <c r="L15" s="90">
        <v>48875.7</v>
      </c>
    </row>
    <row r="16" spans="1:12" ht="12.75">
      <c r="A16" s="86">
        <v>11</v>
      </c>
      <c r="B16" s="91" t="s">
        <v>72</v>
      </c>
      <c r="C16" s="90">
        <v>69</v>
      </c>
      <c r="D16" s="90">
        <v>85594.5</v>
      </c>
      <c r="E16" s="90">
        <v>59</v>
      </c>
      <c r="F16" s="90">
        <v>72482.3</v>
      </c>
      <c r="G16" s="90">
        <v>1</v>
      </c>
      <c r="H16" s="90">
        <v>1135</v>
      </c>
      <c r="I16" s="90"/>
      <c r="J16" s="90"/>
      <c r="K16" s="90">
        <v>9</v>
      </c>
      <c r="L16" s="90">
        <v>11164.5</v>
      </c>
    </row>
    <row r="17" spans="1:12" ht="12.75">
      <c r="A17" s="86">
        <v>12</v>
      </c>
      <c r="B17" s="91" t="s">
        <v>73</v>
      </c>
      <c r="C17" s="90">
        <v>864</v>
      </c>
      <c r="D17" s="90">
        <v>429790.74</v>
      </c>
      <c r="E17" s="90">
        <v>785</v>
      </c>
      <c r="F17" s="90">
        <v>388716.94</v>
      </c>
      <c r="G17" s="90">
        <v>4</v>
      </c>
      <c r="H17" s="90">
        <v>2232.9</v>
      </c>
      <c r="I17" s="90"/>
      <c r="J17" s="90"/>
      <c r="K17" s="90">
        <v>76</v>
      </c>
      <c r="L17" s="90">
        <v>37711.2</v>
      </c>
    </row>
    <row r="18" spans="1:12" ht="12.75">
      <c r="A18" s="86">
        <v>13</v>
      </c>
      <c r="B18" s="92" t="s">
        <v>93</v>
      </c>
      <c r="C18" s="90">
        <v>2135</v>
      </c>
      <c r="D18" s="90">
        <v>529672.400000001</v>
      </c>
      <c r="E18" s="90">
        <v>1845</v>
      </c>
      <c r="F18" s="90">
        <v>449421.670000001</v>
      </c>
      <c r="G18" s="90">
        <v>6</v>
      </c>
      <c r="H18" s="90">
        <v>2049.07</v>
      </c>
      <c r="I18" s="90">
        <v>165</v>
      </c>
      <c r="J18" s="90">
        <v>40541.3</v>
      </c>
      <c r="K18" s="90">
        <v>238</v>
      </c>
      <c r="L18" s="90">
        <v>58303.5</v>
      </c>
    </row>
    <row r="19" spans="1:12" ht="12.75">
      <c r="A19" s="86">
        <v>14</v>
      </c>
      <c r="B19" s="92" t="s">
        <v>94</v>
      </c>
      <c r="C19" s="90">
        <v>108</v>
      </c>
      <c r="D19" s="90">
        <v>13769.6</v>
      </c>
      <c r="E19" s="90">
        <v>107</v>
      </c>
      <c r="F19" s="90">
        <v>13485.05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3</v>
      </c>
      <c r="D21" s="90">
        <f>SUM(D22:D23)</f>
        <v>4465.8</v>
      </c>
      <c r="E21" s="90">
        <f>SUM(E22:E23)</f>
        <v>3</v>
      </c>
      <c r="F21" s="90">
        <f>SUM(F22:F23)</f>
        <v>4465.8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51</v>
      </c>
      <c r="D39" s="88">
        <f>SUM(D40,D47,D48,D49)</f>
        <v>54582</v>
      </c>
      <c r="E39" s="88">
        <f>SUM(E40,E47,E48,E49)</f>
        <v>46</v>
      </c>
      <c r="F39" s="88">
        <f>SUM(F40,F47,F48,F49)</f>
        <v>33409.7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454</v>
      </c>
      <c r="K39" s="88">
        <f>SUM(K40,K47,K48,K49)</f>
        <v>4</v>
      </c>
      <c r="L39" s="88">
        <f>SUM(L40,L47,L48,L49)</f>
        <v>3969.6</v>
      </c>
    </row>
    <row r="40" spans="1:12" ht="12.75">
      <c r="A40" s="86">
        <v>35</v>
      </c>
      <c r="B40" s="89" t="s">
        <v>79</v>
      </c>
      <c r="C40" s="90">
        <f>SUM(C41,C44)</f>
        <v>51</v>
      </c>
      <c r="D40" s="90">
        <f>SUM(D41,D44)</f>
        <v>54582</v>
      </c>
      <c r="E40" s="90">
        <f>SUM(E41,E44)</f>
        <v>46</v>
      </c>
      <c r="F40" s="90">
        <f>SUM(F41,F44)</f>
        <v>33409.7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454</v>
      </c>
      <c r="K40" s="90">
        <f>SUM(K41,K44)</f>
        <v>4</v>
      </c>
      <c r="L40" s="90">
        <f>SUM(L41,L44)</f>
        <v>3969.6</v>
      </c>
    </row>
    <row r="41" spans="1:12" ht="12.75">
      <c r="A41" s="86">
        <v>36</v>
      </c>
      <c r="B41" s="89" t="s">
        <v>80</v>
      </c>
      <c r="C41" s="90">
        <v>2</v>
      </c>
      <c r="D41" s="90">
        <v>4962</v>
      </c>
      <c r="E41" s="90">
        <v>2</v>
      </c>
      <c r="F41" s="90">
        <v>4962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>
        <v>2</v>
      </c>
      <c r="D42" s="90">
        <v>4962</v>
      </c>
      <c r="E42" s="90">
        <v>2</v>
      </c>
      <c r="F42" s="90">
        <v>4962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49</v>
      </c>
      <c r="D44" s="90">
        <v>49620</v>
      </c>
      <c r="E44" s="90">
        <v>44</v>
      </c>
      <c r="F44" s="90">
        <v>28447.7</v>
      </c>
      <c r="G44" s="90"/>
      <c r="H44" s="90"/>
      <c r="I44" s="90">
        <v>1</v>
      </c>
      <c r="J44" s="90">
        <v>454</v>
      </c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/>
      <c r="F45" s="90"/>
      <c r="G45" s="90"/>
      <c r="H45" s="90"/>
      <c r="I45" s="90">
        <v>1</v>
      </c>
      <c r="J45" s="90">
        <v>454</v>
      </c>
      <c r="K45" s="90"/>
      <c r="L45" s="90"/>
    </row>
    <row r="46" spans="1:12" ht="12.75">
      <c r="A46" s="86">
        <v>41</v>
      </c>
      <c r="B46" s="91" t="s">
        <v>73</v>
      </c>
      <c r="C46" s="90">
        <v>48</v>
      </c>
      <c r="D46" s="90">
        <v>47139</v>
      </c>
      <c r="E46" s="90">
        <v>44</v>
      </c>
      <c r="F46" s="90">
        <v>28447.7</v>
      </c>
      <c r="G46" s="90"/>
      <c r="H46" s="90"/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35</v>
      </c>
      <c r="D50" s="88">
        <f>SUM(D51:D54)</f>
        <v>870.76</v>
      </c>
      <c r="E50" s="88">
        <f>SUM(E51:E54)</f>
        <v>35</v>
      </c>
      <c r="F50" s="88">
        <f>SUM(F51:F54)</f>
        <v>886.09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34</v>
      </c>
      <c r="D51" s="90">
        <v>803.77</v>
      </c>
      <c r="E51" s="90">
        <v>34</v>
      </c>
      <c r="F51" s="90">
        <v>819.1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66.99</v>
      </c>
      <c r="E54" s="90">
        <v>1</v>
      </c>
      <c r="F54" s="90">
        <v>66.99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5022</v>
      </c>
      <c r="D55" s="88">
        <v>2487991.79999999</v>
      </c>
      <c r="E55" s="88">
        <v>438</v>
      </c>
      <c r="F55" s="88">
        <v>217382.4</v>
      </c>
      <c r="G55" s="88"/>
      <c r="H55" s="88"/>
      <c r="I55" s="88">
        <v>4317</v>
      </c>
      <c r="J55" s="88">
        <v>2290800.86999998</v>
      </c>
      <c r="K55" s="88">
        <v>705</v>
      </c>
      <c r="L55" s="88">
        <v>353648.200000003</v>
      </c>
    </row>
    <row r="56" spans="1:12" ht="19.5" customHeight="1">
      <c r="A56" s="86">
        <v>51</v>
      </c>
      <c r="B56" s="95" t="s">
        <v>127</v>
      </c>
      <c r="C56" s="88">
        <f>SUM(C6,C28,C39,C50,C55)</f>
        <v>11559</v>
      </c>
      <c r="D56" s="88">
        <f>SUM(D6,D28,D39,D50,D55)</f>
        <v>8314136.09999999</v>
      </c>
      <c r="E56" s="88">
        <f>SUM(E6,E28,E39,E50,E55)</f>
        <v>5974</v>
      </c>
      <c r="F56" s="88">
        <f>SUM(F6,F28,F39,F50,F55)</f>
        <v>5003599.15</v>
      </c>
      <c r="G56" s="88">
        <f>SUM(G6,G28,G39,G50,G55)</f>
        <v>95</v>
      </c>
      <c r="H56" s="88">
        <f>SUM(H6,H28,H39,H50,H55)</f>
        <v>78793.31</v>
      </c>
      <c r="I56" s="88">
        <f>SUM(I6,I28,I39,I50,I55)</f>
        <v>4802</v>
      </c>
      <c r="J56" s="88">
        <f>SUM(J6,J28,J39,J50,J55)</f>
        <v>2642369.26999998</v>
      </c>
      <c r="K56" s="88">
        <f>SUM(K6,K28,K39,K50,K55)</f>
        <v>1382</v>
      </c>
      <c r="L56" s="88">
        <f>SUM(L6,L28,L39,L50,L55)</f>
        <v>869976.5700000029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&amp;L744E1BE0&amp;CФорма № Зведений- 10, Підрозділ: ТУ ДСА України в Донецькій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1316</v>
      </c>
      <c r="G5" s="97">
        <f>SUM(G6:G30)</f>
        <v>821154.0000000031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128</v>
      </c>
      <c r="F6" s="98">
        <v>94</v>
      </c>
      <c r="G6" s="99">
        <v>76639.09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129</v>
      </c>
      <c r="F7" s="98">
        <v>62</v>
      </c>
      <c r="G7" s="99">
        <v>95370.13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130</v>
      </c>
      <c r="F8" s="98">
        <v>365</v>
      </c>
      <c r="G8" s="99">
        <v>210140.7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131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132</v>
      </c>
      <c r="F10" s="98">
        <v>2</v>
      </c>
      <c r="G10" s="99">
        <v>992.4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133</v>
      </c>
      <c r="F11" s="98">
        <v>3</v>
      </c>
      <c r="G11" s="99">
        <v>5036.43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134</v>
      </c>
      <c r="F12" s="98">
        <v>1</v>
      </c>
      <c r="G12" s="99">
        <v>992.4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135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136</v>
      </c>
      <c r="F14" s="98">
        <v>38</v>
      </c>
      <c r="G14" s="99">
        <v>35435.5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137</v>
      </c>
      <c r="F15" s="98">
        <v>1</v>
      </c>
      <c r="G15" s="99">
        <v>124.05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138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139</v>
      </c>
      <c r="F17" s="98">
        <v>673</v>
      </c>
      <c r="G17" s="99">
        <v>335183.100000003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140</v>
      </c>
      <c r="F18" s="98">
        <v>20</v>
      </c>
      <c r="G18" s="99">
        <v>18359.4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141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142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143</v>
      </c>
      <c r="F21" s="98">
        <v>2</v>
      </c>
      <c r="G21" s="99">
        <v>2481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144</v>
      </c>
      <c r="F22" s="98">
        <v>1</v>
      </c>
      <c r="G22" s="99">
        <v>992.4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145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146</v>
      </c>
      <c r="F24" s="98">
        <v>53</v>
      </c>
      <c r="G24" s="99">
        <v>27002.4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147</v>
      </c>
      <c r="F25" s="98">
        <v>1</v>
      </c>
      <c r="G25" s="99">
        <v>12405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148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149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150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151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152</v>
      </c>
      <c r="E32" s="168" t="s">
        <v>153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152</v>
      </c>
      <c r="E34" s="172" t="s">
        <v>154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152</v>
      </c>
      <c r="B37" s="41" t="s">
        <v>55</v>
      </c>
      <c r="C37" s="170" t="s">
        <v>155</v>
      </c>
      <c r="D37" s="170"/>
      <c r="E37" s="39" t="s">
        <v>152</v>
      </c>
      <c r="I37" s="78"/>
      <c r="J37" s="75"/>
      <c r="K37" s="76"/>
    </row>
    <row r="38" spans="1:11" ht="15" customHeight="1">
      <c r="A38" s="77" t="s">
        <v>152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&amp;L744E1BE0&amp;CФорма № Зведений- 10, Підрозділ: ТУ ДСА України в Донецькій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2023-02-13T12:19:19Z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Зведений- 10_10005_4.2022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78E81F0A</vt:lpwstr>
  </property>
  <property fmtid="{D5CDD505-2E9C-101B-9397-08002B2CF9AE}" pid="10" name="Підрозд">
    <vt:lpwstr>ТУ ДСА України в Донецькій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