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410" yWindow="960" windowWidth="12660" windowHeight="10755" tabRatio="741" firstSheet="1" activeTab="3"/>
  </bookViews>
  <sheets>
    <sheet name="Зведена 01.01.2020" sheetId="13" r:id="rId1"/>
    <sheet name="ОАС" sheetId="7" r:id="rId2"/>
    <sheet name="ГС" sheetId="6" r:id="rId3"/>
    <sheet name="Загальна 01.01.2020" sheetId="10" r:id="rId4"/>
  </sheets>
  <calcPr calcId="114210"/>
</workbook>
</file>

<file path=xl/calcChain.xml><?xml version="1.0" encoding="utf-8"?>
<calcChain xmlns="http://schemas.openxmlformats.org/spreadsheetml/2006/main">
  <c r="Q33" i="10"/>
  <c r="S8"/>
  <c r="O8"/>
  <c r="N8"/>
  <c r="M8"/>
  <c r="P33"/>
  <c r="AF33"/>
  <c r="AJ33"/>
  <c r="AN33"/>
  <c r="T33"/>
  <c r="BD33"/>
  <c r="AZ33"/>
  <c r="AR33"/>
  <c r="L33"/>
  <c r="J33"/>
  <c r="I33"/>
  <c r="H33"/>
  <c r="G33"/>
  <c r="F33"/>
  <c r="D33"/>
  <c r="K33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9"/>
  <c r="M30"/>
  <c r="M31"/>
  <c r="M32"/>
  <c r="M33"/>
  <c r="R9"/>
  <c r="R10"/>
  <c r="N10"/>
  <c r="R11"/>
  <c r="N11"/>
  <c r="N12"/>
  <c r="N13"/>
  <c r="N14"/>
  <c r="N15"/>
  <c r="N16"/>
  <c r="N17"/>
  <c r="N18"/>
  <c r="N19"/>
  <c r="N20"/>
  <c r="N21"/>
  <c r="N22"/>
  <c r="N23"/>
  <c r="N24"/>
  <c r="N25"/>
  <c r="N26"/>
  <c r="N27"/>
  <c r="N29"/>
  <c r="N30"/>
  <c r="N31"/>
  <c r="N32"/>
  <c r="N33"/>
  <c r="S9"/>
  <c r="O10"/>
  <c r="O11"/>
  <c r="O12"/>
  <c r="S13"/>
  <c r="O13"/>
  <c r="O14"/>
  <c r="O15"/>
  <c r="O16"/>
  <c r="O17"/>
  <c r="O18"/>
  <c r="O19"/>
  <c r="O20"/>
  <c r="O21"/>
  <c r="O22"/>
  <c r="O23"/>
  <c r="O25"/>
  <c r="O26"/>
  <c r="O27"/>
  <c r="O29"/>
  <c r="O30"/>
  <c r="O31"/>
  <c r="O32"/>
  <c r="O33"/>
  <c r="R33"/>
  <c r="S33"/>
  <c r="U33"/>
  <c r="V33"/>
  <c r="W33"/>
  <c r="X33"/>
  <c r="Y33"/>
  <c r="Z33"/>
  <c r="AA33"/>
  <c r="AB33"/>
  <c r="AC33"/>
  <c r="AD33"/>
  <c r="AE33"/>
  <c r="AG33"/>
  <c r="AH33"/>
  <c r="AI33"/>
  <c r="AK33"/>
  <c r="AL33"/>
  <c r="AM33"/>
  <c r="AO33"/>
  <c r="AP33"/>
  <c r="AQ33"/>
  <c r="AS33"/>
  <c r="AT33"/>
  <c r="AU33"/>
  <c r="BA33"/>
  <c r="BB33"/>
  <c r="BC33"/>
  <c r="BE33"/>
  <c r="BF33"/>
  <c r="BG33"/>
  <c r="J38" i="6"/>
  <c r="K38"/>
  <c r="L38"/>
  <c r="M38"/>
  <c r="N38"/>
  <c r="O38"/>
  <c r="P38"/>
  <c r="Q38"/>
  <c r="R38"/>
  <c r="S38"/>
  <c r="T38"/>
  <c r="U38"/>
  <c r="U27" i="13"/>
  <c r="V38" i="6"/>
  <c r="W38"/>
  <c r="X38"/>
  <c r="Y38"/>
  <c r="Y27" i="13"/>
  <c r="Z38" i="6"/>
  <c r="AA38"/>
  <c r="AB38"/>
  <c r="AC38"/>
  <c r="AC27" i="13"/>
  <c r="AD38" i="6"/>
  <c r="AE38"/>
  <c r="AF38"/>
  <c r="AG38"/>
  <c r="AG27" i="13"/>
  <c r="AH38" i="6"/>
  <c r="AI38"/>
  <c r="AJ38"/>
  <c r="AK38"/>
  <c r="AK27" i="13"/>
  <c r="AL38" i="6"/>
  <c r="AM38"/>
  <c r="AN38"/>
  <c r="AO38"/>
  <c r="AO27" i="13"/>
  <c r="AP38" i="6"/>
  <c r="AQ38"/>
  <c r="AR38"/>
  <c r="AS38"/>
  <c r="AS27" i="13"/>
  <c r="AT38" i="6"/>
  <c r="AU38"/>
  <c r="AV38"/>
  <c r="AW38"/>
  <c r="AW27" i="13"/>
  <c r="AX38" i="6"/>
  <c r="AY38"/>
  <c r="AZ38"/>
  <c r="BA38"/>
  <c r="BA27" i="13"/>
  <c r="BB38" i="6"/>
  <c r="BC38"/>
  <c r="BD38"/>
  <c r="BE38"/>
  <c r="BE27" i="13"/>
  <c r="BF38" i="6"/>
  <c r="O13"/>
  <c r="P13"/>
  <c r="Q13"/>
  <c r="R13"/>
  <c r="O14"/>
  <c r="P14"/>
  <c r="Q14"/>
  <c r="R14"/>
  <c r="O16"/>
  <c r="P16"/>
  <c r="Q16"/>
  <c r="R16"/>
  <c r="O17"/>
  <c r="P17"/>
  <c r="Q17"/>
  <c r="R17"/>
  <c r="O18"/>
  <c r="P18"/>
  <c r="Q18"/>
  <c r="R18"/>
  <c r="O19"/>
  <c r="P19"/>
  <c r="Q19"/>
  <c r="R19"/>
  <c r="O20"/>
  <c r="P20"/>
  <c r="Q20"/>
  <c r="R20"/>
  <c r="O21"/>
  <c r="P21"/>
  <c r="Q21"/>
  <c r="R21"/>
  <c r="O22"/>
  <c r="P22"/>
  <c r="Q22"/>
  <c r="R22"/>
  <c r="O23"/>
  <c r="P23"/>
  <c r="Q23"/>
  <c r="R23"/>
  <c r="O24"/>
  <c r="P24"/>
  <c r="Q24"/>
  <c r="R24"/>
  <c r="O25"/>
  <c r="P25"/>
  <c r="Q25"/>
  <c r="R25"/>
  <c r="O26"/>
  <c r="P26"/>
  <c r="Q26"/>
  <c r="R26"/>
  <c r="O27"/>
  <c r="P27"/>
  <c r="Q27"/>
  <c r="R27"/>
  <c r="O28"/>
  <c r="P28"/>
  <c r="Q28"/>
  <c r="R28"/>
  <c r="O29"/>
  <c r="P29"/>
  <c r="Q29"/>
  <c r="R29"/>
  <c r="O30"/>
  <c r="P30"/>
  <c r="Q30"/>
  <c r="R30"/>
  <c r="O31"/>
  <c r="P31"/>
  <c r="Q31"/>
  <c r="R31"/>
  <c r="O32"/>
  <c r="P32"/>
  <c r="Q32"/>
  <c r="R32"/>
  <c r="O33"/>
  <c r="P33"/>
  <c r="Q33"/>
  <c r="R33"/>
  <c r="O34"/>
  <c r="P34"/>
  <c r="Q34"/>
  <c r="R34"/>
  <c r="O35"/>
  <c r="P35"/>
  <c r="Q35"/>
  <c r="R35"/>
  <c r="O36"/>
  <c r="P36"/>
  <c r="Q36"/>
  <c r="R36"/>
  <c r="P12"/>
  <c r="Q12"/>
  <c r="R12"/>
  <c r="O12"/>
  <c r="K13"/>
  <c r="L13"/>
  <c r="M13"/>
  <c r="N13"/>
  <c r="K14"/>
  <c r="L14"/>
  <c r="M14"/>
  <c r="N14"/>
  <c r="K16"/>
  <c r="L16"/>
  <c r="M16"/>
  <c r="N16"/>
  <c r="K17"/>
  <c r="L17"/>
  <c r="M17"/>
  <c r="N17"/>
  <c r="K18"/>
  <c r="L18"/>
  <c r="M18"/>
  <c r="N18"/>
  <c r="K19"/>
  <c r="L19"/>
  <c r="M19"/>
  <c r="N19"/>
  <c r="K20"/>
  <c r="L20"/>
  <c r="M20"/>
  <c r="N20"/>
  <c r="K21"/>
  <c r="L21"/>
  <c r="M21"/>
  <c r="N21"/>
  <c r="K22"/>
  <c r="L22"/>
  <c r="M22"/>
  <c r="N22"/>
  <c r="K23"/>
  <c r="L23"/>
  <c r="M23"/>
  <c r="N23"/>
  <c r="K24"/>
  <c r="L24"/>
  <c r="M24"/>
  <c r="N24"/>
  <c r="K25"/>
  <c r="L25"/>
  <c r="M25"/>
  <c r="N25"/>
  <c r="K26"/>
  <c r="L26"/>
  <c r="M26"/>
  <c r="N26"/>
  <c r="K27"/>
  <c r="L27"/>
  <c r="M27"/>
  <c r="N27"/>
  <c r="K28"/>
  <c r="L28"/>
  <c r="M28"/>
  <c r="N28"/>
  <c r="K29"/>
  <c r="L29"/>
  <c r="M29"/>
  <c r="N29"/>
  <c r="K30"/>
  <c r="L30"/>
  <c r="M30"/>
  <c r="N30"/>
  <c r="K31"/>
  <c r="L31"/>
  <c r="M31"/>
  <c r="N31"/>
  <c r="K32"/>
  <c r="L32"/>
  <c r="M32"/>
  <c r="N32"/>
  <c r="K33"/>
  <c r="L33"/>
  <c r="M33"/>
  <c r="N33"/>
  <c r="K34"/>
  <c r="L34"/>
  <c r="M34"/>
  <c r="N34"/>
  <c r="K35"/>
  <c r="L35"/>
  <c r="M35"/>
  <c r="N35"/>
  <c r="K36"/>
  <c r="L36"/>
  <c r="M36"/>
  <c r="N36"/>
  <c r="L12"/>
  <c r="M12"/>
  <c r="N12"/>
  <c r="K12"/>
  <c r="M38" i="7"/>
  <c r="N38"/>
  <c r="O38"/>
  <c r="P38"/>
  <c r="Q38"/>
  <c r="R38"/>
  <c r="S38"/>
  <c r="T38"/>
  <c r="T26" i="13"/>
  <c r="U38" i="7"/>
  <c r="V38"/>
  <c r="W38"/>
  <c r="X38"/>
  <c r="X26" i="13"/>
  <c r="Y38" i="7"/>
  <c r="Z38"/>
  <c r="AA38"/>
  <c r="AB38"/>
  <c r="AB26" i="13"/>
  <c r="AC38" i="7"/>
  <c r="AD38"/>
  <c r="AE38"/>
  <c r="AF38"/>
  <c r="AF26" i="13"/>
  <c r="AG38" i="7"/>
  <c r="AH38"/>
  <c r="AI38"/>
  <c r="AJ38"/>
  <c r="AJ26" i="13"/>
  <c r="AK38" i="7"/>
  <c r="AL38"/>
  <c r="AM38"/>
  <c r="AN38"/>
  <c r="AN26" i="13"/>
  <c r="AO38" i="7"/>
  <c r="AP38"/>
  <c r="AQ38"/>
  <c r="AR38"/>
  <c r="AR26" i="13"/>
  <c r="AS38" i="7"/>
  <c r="AT38"/>
  <c r="AU38"/>
  <c r="AV38"/>
  <c r="AV26" i="13"/>
  <c r="AW38" i="7"/>
  <c r="AX38"/>
  <c r="AY38"/>
  <c r="AZ38"/>
  <c r="AZ26" i="13"/>
  <c r="BA38" i="7"/>
  <c r="BB38"/>
  <c r="BC38"/>
  <c r="BD38"/>
  <c r="BD26" i="13"/>
  <c r="BE38" i="7"/>
  <c r="BF38"/>
  <c r="O13"/>
  <c r="P13"/>
  <c r="Q13"/>
  <c r="R13"/>
  <c r="N13"/>
  <c r="O14"/>
  <c r="P14"/>
  <c r="Q14"/>
  <c r="R14"/>
  <c r="N14"/>
  <c r="O16"/>
  <c r="P16"/>
  <c r="Q16"/>
  <c r="R16"/>
  <c r="N16"/>
  <c r="O17"/>
  <c r="P17"/>
  <c r="Q17"/>
  <c r="R17"/>
  <c r="N17"/>
  <c r="O18"/>
  <c r="P18"/>
  <c r="Q18"/>
  <c r="R18"/>
  <c r="N18"/>
  <c r="O19"/>
  <c r="P19"/>
  <c r="Q19"/>
  <c r="R19"/>
  <c r="N19"/>
  <c r="O20"/>
  <c r="P20"/>
  <c r="Q20"/>
  <c r="R20"/>
  <c r="O21"/>
  <c r="P21"/>
  <c r="Q21"/>
  <c r="R21"/>
  <c r="N21"/>
  <c r="O22"/>
  <c r="P22"/>
  <c r="Q22"/>
  <c r="R22"/>
  <c r="N22"/>
  <c r="O23"/>
  <c r="P23"/>
  <c r="Q23"/>
  <c r="R23"/>
  <c r="N23"/>
  <c r="O24"/>
  <c r="P24"/>
  <c r="Q24"/>
  <c r="R24"/>
  <c r="N24"/>
  <c r="O25"/>
  <c r="P25"/>
  <c r="Q25"/>
  <c r="R25"/>
  <c r="O26"/>
  <c r="P26"/>
  <c r="Q26"/>
  <c r="R26"/>
  <c r="O27"/>
  <c r="P27"/>
  <c r="Q27"/>
  <c r="R27"/>
  <c r="N27"/>
  <c r="O28"/>
  <c r="P28"/>
  <c r="Q28"/>
  <c r="R28"/>
  <c r="N28"/>
  <c r="O29"/>
  <c r="P29"/>
  <c r="Q29"/>
  <c r="R29"/>
  <c r="N29"/>
  <c r="O30"/>
  <c r="P30"/>
  <c r="Q30"/>
  <c r="R30"/>
  <c r="N30"/>
  <c r="O31"/>
  <c r="P31"/>
  <c r="Q31"/>
  <c r="R31"/>
  <c r="O32"/>
  <c r="P32"/>
  <c r="Q32"/>
  <c r="R32"/>
  <c r="N32"/>
  <c r="O33"/>
  <c r="P33"/>
  <c r="Q33"/>
  <c r="R33"/>
  <c r="N33"/>
  <c r="O34"/>
  <c r="P34"/>
  <c r="Q34"/>
  <c r="R34"/>
  <c r="N34"/>
  <c r="O35"/>
  <c r="P35"/>
  <c r="Q35"/>
  <c r="R35"/>
  <c r="N35"/>
  <c r="O36"/>
  <c r="P36"/>
  <c r="Q36"/>
  <c r="R36"/>
  <c r="L13"/>
  <c r="L16"/>
  <c r="L17"/>
  <c r="L19"/>
  <c r="L20"/>
  <c r="L21"/>
  <c r="L23"/>
  <c r="L24"/>
  <c r="L25"/>
  <c r="L27"/>
  <c r="L28"/>
  <c r="L29"/>
  <c r="L31"/>
  <c r="L32"/>
  <c r="L33"/>
  <c r="L35"/>
  <c r="L36"/>
  <c r="P12"/>
  <c r="Q12"/>
  <c r="R12"/>
  <c r="O12"/>
  <c r="K13"/>
  <c r="M13"/>
  <c r="K14"/>
  <c r="L14"/>
  <c r="M14"/>
  <c r="K16"/>
  <c r="M16"/>
  <c r="K17"/>
  <c r="M17"/>
  <c r="K18"/>
  <c r="L18"/>
  <c r="M18"/>
  <c r="K19"/>
  <c r="M19"/>
  <c r="K20"/>
  <c r="M20"/>
  <c r="N20"/>
  <c r="K21"/>
  <c r="M21"/>
  <c r="K22"/>
  <c r="L22"/>
  <c r="M22"/>
  <c r="K23"/>
  <c r="M23"/>
  <c r="K24"/>
  <c r="M24"/>
  <c r="K25"/>
  <c r="M25"/>
  <c r="N25"/>
  <c r="K26"/>
  <c r="L26"/>
  <c r="M26"/>
  <c r="N26"/>
  <c r="K27"/>
  <c r="M27"/>
  <c r="K28"/>
  <c r="M28"/>
  <c r="K29"/>
  <c r="M29"/>
  <c r="K30"/>
  <c r="L30"/>
  <c r="M30"/>
  <c r="K31"/>
  <c r="M31"/>
  <c r="N31"/>
  <c r="K32"/>
  <c r="M32"/>
  <c r="K33"/>
  <c r="M33"/>
  <c r="K34"/>
  <c r="L34"/>
  <c r="M34"/>
  <c r="K35"/>
  <c r="M35"/>
  <c r="K36"/>
  <c r="M36"/>
  <c r="N36"/>
  <c r="L12"/>
  <c r="M12"/>
  <c r="N12"/>
  <c r="K12"/>
  <c r="S23" i="13"/>
  <c r="AA23"/>
  <c r="AB23"/>
  <c r="AF23"/>
  <c r="AJ23"/>
  <c r="AM23"/>
  <c r="AN23"/>
  <c r="J23"/>
  <c r="V23"/>
  <c r="Z23"/>
  <c r="AD23"/>
  <c r="AE23"/>
  <c r="AH23"/>
  <c r="AK23"/>
  <c r="AL23"/>
  <c r="AP23"/>
  <c r="J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U24"/>
  <c r="AV24"/>
  <c r="AW24"/>
  <c r="AX24"/>
  <c r="BF24"/>
  <c r="J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T25"/>
  <c r="AU25"/>
  <c r="AV25"/>
  <c r="AW25"/>
  <c r="J38" i="7"/>
  <c r="J26" i="13"/>
  <c r="R26"/>
  <c r="S26"/>
  <c r="U26"/>
  <c r="V26"/>
  <c r="W26"/>
  <c r="Y26"/>
  <c r="Z26"/>
  <c r="AA26"/>
  <c r="AC26"/>
  <c r="AD26"/>
  <c r="AE26"/>
  <c r="AG26"/>
  <c r="AH26"/>
  <c r="AI26"/>
  <c r="AK26"/>
  <c r="AL26"/>
  <c r="AM26"/>
  <c r="AO26"/>
  <c r="AP26"/>
  <c r="AQ26"/>
  <c r="AS26"/>
  <c r="AT26"/>
  <c r="AU26"/>
  <c r="AW26"/>
  <c r="AX26"/>
  <c r="AY26"/>
  <c r="BA26"/>
  <c r="BB26"/>
  <c r="BC26"/>
  <c r="BE26"/>
  <c r="BF26"/>
  <c r="J27"/>
  <c r="R27"/>
  <c r="S27"/>
  <c r="T27"/>
  <c r="V27"/>
  <c r="W27"/>
  <c r="X27"/>
  <c r="Z27"/>
  <c r="AA27"/>
  <c r="AB27"/>
  <c r="AD27"/>
  <c r="AE27"/>
  <c r="AF27"/>
  <c r="AH27"/>
  <c r="AI27"/>
  <c r="AJ27"/>
  <c r="AL27"/>
  <c r="AM27"/>
  <c r="AN27"/>
  <c r="AP27"/>
  <c r="AQ27"/>
  <c r="AR27"/>
  <c r="AT27"/>
  <c r="AU27"/>
  <c r="AV27"/>
  <c r="AX27"/>
  <c r="AY27"/>
  <c r="AZ27"/>
  <c r="BB27"/>
  <c r="BC27"/>
  <c r="BD27"/>
  <c r="BF27"/>
  <c r="J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T28"/>
  <c r="AU28"/>
  <c r="AV28"/>
  <c r="AW28"/>
  <c r="AC23"/>
  <c r="AO23"/>
  <c r="AO29"/>
  <c r="AG23"/>
  <c r="AI23"/>
  <c r="W23"/>
  <c r="V29"/>
  <c r="AK29"/>
  <c r="AE29"/>
  <c r="AM29"/>
  <c r="AC29"/>
  <c r="AH29"/>
  <c r="AL29"/>
  <c r="AG29"/>
  <c r="AA29"/>
  <c r="S29"/>
  <c r="Z29"/>
  <c r="AN29"/>
  <c r="AJ29"/>
  <c r="AF29"/>
  <c r="AB29"/>
  <c r="AI29"/>
  <c r="AD29"/>
  <c r="W29"/>
  <c r="R23"/>
  <c r="R29"/>
  <c r="Q23"/>
  <c r="P23"/>
  <c r="O23"/>
  <c r="M23"/>
  <c r="N23"/>
  <c r="T23"/>
  <c r="T29"/>
  <c r="U23"/>
  <c r="U29"/>
  <c r="X23"/>
  <c r="X29"/>
  <c r="Y23"/>
  <c r="Y29"/>
  <c r="AQ23"/>
  <c r="AR23"/>
  <c r="AS23"/>
  <c r="AT23"/>
  <c r="AU23"/>
  <c r="AU29"/>
  <c r="AV23"/>
  <c r="AV29"/>
  <c r="AW23"/>
  <c r="AW29"/>
  <c r="AX23"/>
  <c r="AY23"/>
  <c r="AZ23"/>
  <c r="BA23"/>
  <c r="BB23"/>
  <c r="BC23"/>
  <c r="BD23"/>
  <c r="BE23"/>
  <c r="BF23"/>
  <c r="C33" i="10"/>
  <c r="L23" i="13"/>
  <c r="K23"/>
  <c r="AY25"/>
  <c r="BA25"/>
  <c r="AQ25"/>
  <c r="BC25"/>
  <c r="AS25"/>
  <c r="BE25"/>
  <c r="Q25"/>
  <c r="O25"/>
  <c r="K25"/>
  <c r="M25"/>
  <c r="B28"/>
  <c r="B23"/>
  <c r="B24"/>
  <c r="B25"/>
  <c r="B38" i="6"/>
  <c r="B27" i="13"/>
  <c r="B38" i="7"/>
  <c r="B26" i="13"/>
  <c r="B29"/>
  <c r="I38" i="7"/>
  <c r="H38"/>
  <c r="H26" i="13"/>
  <c r="I26"/>
  <c r="H23"/>
  <c r="I23"/>
  <c r="I25"/>
  <c r="H25"/>
  <c r="I24"/>
  <c r="H24"/>
  <c r="AZ25"/>
  <c r="K38" i="7"/>
  <c r="D38"/>
  <c r="C38"/>
  <c r="E38"/>
  <c r="F38"/>
  <c r="G38"/>
  <c r="P26" i="13"/>
  <c r="Q26"/>
  <c r="O26"/>
  <c r="N26"/>
  <c r="M26"/>
  <c r="K26"/>
  <c r="L38" i="7"/>
  <c r="L26" i="13"/>
  <c r="E25"/>
  <c r="D25"/>
  <c r="C25"/>
  <c r="G24"/>
  <c r="C24"/>
  <c r="D23"/>
  <c r="C23"/>
  <c r="F25"/>
  <c r="G25"/>
  <c r="F24"/>
  <c r="F23"/>
  <c r="E23"/>
  <c r="G23"/>
  <c r="Q27"/>
  <c r="P27"/>
  <c r="O27"/>
  <c r="N27"/>
  <c r="M27"/>
  <c r="L27"/>
  <c r="K27"/>
  <c r="BF25"/>
  <c r="BB25"/>
  <c r="AX25"/>
  <c r="AP25"/>
  <c r="P25"/>
  <c r="N25"/>
  <c r="BD25"/>
  <c r="AR25"/>
  <c r="L25"/>
  <c r="BE24"/>
  <c r="BD24"/>
  <c r="BC24"/>
  <c r="BB24"/>
  <c r="BA24"/>
  <c r="AZ24"/>
  <c r="AY24"/>
  <c r="AT24"/>
  <c r="AT29"/>
  <c r="AS24"/>
  <c r="AR24"/>
  <c r="Q24"/>
  <c r="P24"/>
  <c r="O24"/>
  <c r="N24"/>
  <c r="M24"/>
  <c r="L24"/>
  <c r="K24"/>
  <c r="K28"/>
  <c r="AQ28"/>
  <c r="AQ29"/>
  <c r="AY28"/>
  <c r="AY29"/>
  <c r="BC28"/>
  <c r="BC29"/>
  <c r="M28"/>
  <c r="Q28"/>
  <c r="Q29"/>
  <c r="AS28"/>
  <c r="AS29"/>
  <c r="BA28"/>
  <c r="BA29"/>
  <c r="BE28"/>
  <c r="BE29"/>
  <c r="N28"/>
  <c r="AP28"/>
  <c r="AP29"/>
  <c r="AX28"/>
  <c r="AX29"/>
  <c r="BB28"/>
  <c r="BB29"/>
  <c r="BF28"/>
  <c r="BF29"/>
  <c r="O28"/>
  <c r="L28"/>
  <c r="M29"/>
  <c r="O29"/>
  <c r="AZ28"/>
  <c r="AZ29"/>
  <c r="P28"/>
  <c r="BD28"/>
  <c r="BD29"/>
  <c r="AR28"/>
  <c r="AR29"/>
  <c r="P29"/>
  <c r="N29"/>
  <c r="G26"/>
  <c r="G38" i="6"/>
  <c r="G27" i="13"/>
  <c r="G28"/>
  <c r="G29"/>
  <c r="F26"/>
  <c r="F38" i="6"/>
  <c r="F27" i="13"/>
  <c r="H38" i="6"/>
  <c r="H27" i="13"/>
  <c r="I38" i="6"/>
  <c r="I27" i="13"/>
  <c r="F28"/>
  <c r="F29"/>
  <c r="H28"/>
  <c r="H29"/>
  <c r="K29"/>
  <c r="L29"/>
  <c r="I28"/>
  <c r="I29"/>
  <c r="C38" i="6"/>
  <c r="C27" i="13"/>
  <c r="C26"/>
  <c r="E26"/>
  <c r="D26"/>
  <c r="C28"/>
  <c r="C29"/>
  <c r="D24"/>
  <c r="E24"/>
  <c r="E38" i="6"/>
  <c r="E27" i="13"/>
  <c r="D38" i="6"/>
  <c r="D27" i="13"/>
  <c r="E28"/>
  <c r="E29"/>
  <c r="D28"/>
  <c r="D29"/>
</calcChain>
</file>

<file path=xl/sharedStrings.xml><?xml version="1.0" encoding="utf-8"?>
<sst xmlns="http://schemas.openxmlformats.org/spreadsheetml/2006/main" count="430" uniqueCount="122">
  <si>
    <t>Слов'янський міськрайонний*</t>
  </si>
  <si>
    <t>** із урахуванням:                                                                                                                                                                                                     
1 судді ліквідованого Суворовського районного суду м.Херсона;
1 прикріпленого судді до Слов'янського міськрайонного суду Донецької області
3 прикріплених суддів до Рубіжанського міського суду Луганської області;
1 прикріпленого судді до Господарського суду Київської області</t>
  </si>
  <si>
    <t xml:space="preserve">наказ ДСА № 170 </t>
  </si>
  <si>
    <t>Б1</t>
  </si>
  <si>
    <t>Б2</t>
  </si>
  <si>
    <t>Б3</t>
  </si>
  <si>
    <t>В1</t>
  </si>
  <si>
    <t>В2</t>
  </si>
  <si>
    <t>В3</t>
  </si>
  <si>
    <t>Патронатна службжа</t>
  </si>
  <si>
    <t>Інші праційники</t>
  </si>
  <si>
    <t xml:space="preserve">Відрядження до іншого суду </t>
  </si>
  <si>
    <t xml:space="preserve">разом </t>
  </si>
  <si>
    <t>станом на 01.01.2020</t>
  </si>
  <si>
    <t>Зведена інформація про склад суддів та працівників апаратів судів станом на 01.01.2020</t>
  </si>
  <si>
    <t xml:space="preserve">Фактично зайняті посади     </t>
  </si>
  <si>
    <t>10+2</t>
  </si>
  <si>
    <t>Судді</t>
  </si>
  <si>
    <t>Штатна чисельність</t>
  </si>
  <si>
    <t>Фактично зайняті посади        (к.2-к.4)</t>
  </si>
  <si>
    <t>Вакантні посади</t>
  </si>
  <si>
    <t>Разом</t>
  </si>
  <si>
    <t>м. Київ</t>
  </si>
  <si>
    <t>м. Севастополь</t>
  </si>
  <si>
    <t xml:space="preserve"> </t>
  </si>
  <si>
    <t>Жовтневий районний </t>
  </si>
  <si>
    <t>Костянтинівський міськрайонний </t>
  </si>
  <si>
    <t>Краматорський міський </t>
  </si>
  <si>
    <t>Красноармійський міськрайонний </t>
  </si>
  <si>
    <t>Краснолиманський міський </t>
  </si>
  <si>
    <t>Мар'їнський районний </t>
  </si>
  <si>
    <t>Новогродівський міський </t>
  </si>
  <si>
    <t>Олександрівський районний </t>
  </si>
  <si>
    <t>Першотравневий районний </t>
  </si>
  <si>
    <t>Селидівський міський </t>
  </si>
  <si>
    <t>Іллічівський районний </t>
  </si>
  <si>
    <t>Орджонікідзевський районний </t>
  </si>
  <si>
    <t>Приморський районний </t>
  </si>
  <si>
    <t>Донецька область</t>
  </si>
  <si>
    <t>Артемівський міськрайонний суд</t>
  </si>
  <si>
    <t>Великоновоселківський районний суд</t>
  </si>
  <si>
    <t xml:space="preserve">Волноваський районний суд </t>
  </si>
  <si>
    <t>Володарський районний суд</t>
  </si>
  <si>
    <t xml:space="preserve">Вугледарський міський суд </t>
  </si>
  <si>
    <t>Дзержинський міський суд</t>
  </si>
  <si>
    <t>Димитровський міський суд</t>
  </si>
  <si>
    <t>Дружківський міський суд</t>
  </si>
  <si>
    <t>м. Маріуполь</t>
  </si>
  <si>
    <t>Місцеві загальні суди</t>
  </si>
  <si>
    <t>Авдіївський міський *</t>
  </si>
  <si>
    <t>Область</t>
  </si>
  <si>
    <t>АР Крим</t>
  </si>
  <si>
    <t>Вінницька</t>
  </si>
  <si>
    <t>Волинська</t>
  </si>
  <si>
    <t>Дніпровська</t>
  </si>
  <si>
    <t>Донецька</t>
  </si>
  <si>
    <t>Житомирська</t>
  </si>
  <si>
    <t>Закарпатська</t>
  </si>
  <si>
    <t>Запорізька</t>
  </si>
  <si>
    <t>І.-Франківська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</si>
  <si>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</si>
  <si>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</si>
  <si>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</si>
  <si>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</si>
  <si>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</si>
  <si>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</si>
  <si>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</si>
  <si>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</si>
  <si>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</si>
  <si>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</si>
  <si>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</si>
  <si>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</si>
  <si>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</si>
  <si>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</si>
  <si>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</si>
  <si>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</si>
  <si>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Вибули з</t>
  </si>
  <si>
    <t>Прибули до</t>
  </si>
  <si>
    <t>в т.ч. жінки</t>
  </si>
  <si>
    <t>к-сть суддів, які пройшли кваліфікаційне оцінювання</t>
  </si>
  <si>
    <t xml:space="preserve">                                                                                         </t>
  </si>
  <si>
    <t>Суди</t>
  </si>
  <si>
    <t>окружні адміністративні</t>
  </si>
  <si>
    <t>разом</t>
  </si>
  <si>
    <t>Київська*</t>
  </si>
  <si>
    <t>* із урахуванням 1 прикріпленого судді</t>
  </si>
  <si>
    <t>Державні службовці</t>
  </si>
  <si>
    <t>Помічники суддів</t>
  </si>
  <si>
    <t>Працівники, які виконують функції з обслуговування</t>
  </si>
  <si>
    <t>Робітники</t>
  </si>
  <si>
    <t>в. т.ч. жінки</t>
  </si>
  <si>
    <t xml:space="preserve">Фактично зайняті посади        </t>
  </si>
  <si>
    <t xml:space="preserve">Апарат </t>
  </si>
  <si>
    <t>до 29.12.2017</t>
  </si>
  <si>
    <t>утворено округів</t>
  </si>
  <si>
    <t>утворено судів</t>
  </si>
  <si>
    <t>апеляційні загальні суди</t>
  </si>
  <si>
    <t xml:space="preserve">апеляційні адміністративні суди </t>
  </si>
  <si>
    <t>апеляційні господарські суди</t>
  </si>
  <si>
    <t xml:space="preserve">окружні адміністративні  суди </t>
  </si>
  <si>
    <t>утворено окружних судів</t>
  </si>
  <si>
    <t xml:space="preserve">господарські суди </t>
  </si>
  <si>
    <t>Утворено окружних судів</t>
  </si>
  <si>
    <t>Юрисдикція</t>
  </si>
  <si>
    <t>Після оптимізації</t>
  </si>
  <si>
    <t>Усього судів</t>
  </si>
  <si>
    <t>Зведена інформація про склад суддів та працівників апаратів окружних адміністративних судів України</t>
  </si>
  <si>
    <t>Зведена інформація про склад суддів та працівників апаратів місцевих господарських судів України</t>
  </si>
  <si>
    <t xml:space="preserve">*  у колонках фактично зайнятих посад враховано суддів та працівників апаратів судів, яких не переведено до новоутворених судів </t>
  </si>
  <si>
    <t>апеляційні адміністративні *</t>
  </si>
  <si>
    <t>апеляційні господарські *</t>
  </si>
  <si>
    <t>апеляційні загальні *</t>
  </si>
  <si>
    <t>місцеві господарські**</t>
  </si>
  <si>
    <t>місцеві загальні **</t>
  </si>
  <si>
    <t>Гранична чисельність (згідно наказів ДСА №№ 841, 842, 843 від 08.08.2017 та №№ 373, 374, 375 від 31.07.2018)</t>
  </si>
  <si>
    <t xml:space="preserve">Штатна чисельність визначена наказом ДСА </t>
  </si>
  <si>
    <t>Штатна чисельність визначена наказом ДСА   №842 від 08.08.2017</t>
  </si>
  <si>
    <t xml:space="preserve">Штатна чисельність визначена наказом ДСА №417 від 25.04.2019 </t>
  </si>
  <si>
    <t>Апарат станом на 01.05.2020</t>
  </si>
  <si>
    <t>станом на 01.05.2020</t>
  </si>
  <si>
    <t>Добропільський міськрайонний суд</t>
  </si>
  <si>
    <t>* із урахуванням 2 прикріпленого судді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</si>
</sst>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0\ &quot;к.&quot;_-;\-* #,##0.00\ &quot;к.&quot;_-;_-* &quot;-&quot;??\ &quot;к.&quot;_-;_-@_-"/>
    <numFmt numFmtId="166" formatCode="[$-422]General"/>
  </numFmts>
  <fonts count="8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</font>
    <font>
      <b/>
      <sz val="16"/>
      <name val="Arial Cyr"/>
      <charset val="204"/>
    </font>
    <font>
      <b/>
      <sz val="16"/>
      <name val="Times New Roman"/>
      <family val="1"/>
      <charset val="204"/>
    </font>
    <font>
      <b/>
      <sz val="14"/>
      <name val="Arial Cyr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20"/>
      <color indexed="10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20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2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0"/>
      <name val="Arial Cyr"/>
      <charset val="204"/>
    </font>
    <font>
      <sz val="28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i/>
      <sz val="11"/>
      <color indexed="54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8"/>
      <color indexed="10"/>
      <name val="Calibri"/>
      <family val="2"/>
      <charset val="204"/>
    </font>
    <font>
      <sz val="21"/>
      <name val="Times New Roman"/>
      <family val="1"/>
      <charset val="204"/>
    </font>
    <font>
      <b/>
      <sz val="21"/>
      <name val="Times New Roman"/>
      <family val="1"/>
      <charset val="204"/>
    </font>
    <font>
      <sz val="21"/>
      <color indexed="8"/>
      <name val="Calibri"/>
      <family val="2"/>
      <charset val="204"/>
    </font>
    <font>
      <sz val="21"/>
      <color indexed="8"/>
      <name val="Times New Roman"/>
      <family val="1"/>
      <charset val="204"/>
    </font>
    <font>
      <sz val="21"/>
      <color indexed="8"/>
      <name val="Times New Roman"/>
      <family val="1"/>
      <charset val="204"/>
    </font>
    <font>
      <sz val="21"/>
      <color indexed="8"/>
      <name val="Times New Roman"/>
      <family val="1"/>
      <charset val="204"/>
    </font>
    <font>
      <sz val="21"/>
      <name val="Calibri"/>
      <family val="2"/>
      <charset val="204"/>
    </font>
    <font>
      <sz val="21"/>
      <color indexed="8"/>
      <name val="Calibri"/>
      <family val="2"/>
      <charset val="204"/>
    </font>
    <font>
      <sz val="21"/>
      <color indexed="8"/>
      <name val="Calibri"/>
      <family val="2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color rgb="FF000000"/>
      <name val="Arial Cyr"/>
      <charset val="204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charset val="204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2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4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34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50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2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65" fillId="0" borderId="0" applyNumberFormat="0" applyFill="0" applyBorder="0" applyAlignment="0" applyProtection="0"/>
    <xf numFmtId="0" fontId="28" fillId="0" borderId="0"/>
    <xf numFmtId="0" fontId="45" fillId="0" borderId="0"/>
    <xf numFmtId="0" fontId="80" fillId="0" borderId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33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30" fillId="12" borderId="1" applyNumberFormat="0" applyAlignment="0" applyProtection="0"/>
    <xf numFmtId="0" fontId="30" fillId="13" borderId="1" applyNumberFormat="0" applyAlignment="0" applyProtection="0"/>
    <xf numFmtId="0" fontId="31" fillId="38" borderId="2" applyNumberFormat="0" applyAlignment="0" applyProtection="0"/>
    <xf numFmtId="0" fontId="31" fillId="39" borderId="2" applyNumberFormat="0" applyAlignment="0" applyProtection="0"/>
    <xf numFmtId="0" fontId="32" fillId="38" borderId="1" applyNumberFormat="0" applyAlignment="0" applyProtection="0"/>
    <xf numFmtId="0" fontId="32" fillId="39" borderId="1" applyNumberFormat="0" applyAlignment="0" applyProtection="0"/>
    <xf numFmtId="165" fontId="1" fillId="0" borderId="0" applyFont="0" applyFill="0" applyBorder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6" applyNumberFormat="0" applyFill="0" applyAlignment="0" applyProtection="0"/>
    <xf numFmtId="0" fontId="37" fillId="40" borderId="7" applyNumberFormat="0" applyAlignment="0" applyProtection="0"/>
    <xf numFmtId="0" fontId="37" fillId="41" borderId="7" applyNumberFormat="0" applyAlignment="0" applyProtection="0"/>
    <xf numFmtId="0" fontId="38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79" fillId="0" borderId="0"/>
    <xf numFmtId="0" fontId="1" fillId="0" borderId="0"/>
    <xf numFmtId="0" fontId="45" fillId="0" borderId="0"/>
    <xf numFmtId="166" fontId="81" fillId="0" borderId="0"/>
    <xf numFmtId="0" fontId="1" fillId="0" borderId="0"/>
    <xf numFmtId="0" fontId="45" fillId="0" borderId="0"/>
    <xf numFmtId="0" fontId="26" fillId="0" borderId="0"/>
    <xf numFmtId="0" fontId="28" fillId="0" borderId="0"/>
    <xf numFmtId="0" fontId="27" fillId="0" borderId="0"/>
    <xf numFmtId="0" fontId="26" fillId="0" borderId="0"/>
    <xf numFmtId="0" fontId="26" fillId="0" borderId="0"/>
    <xf numFmtId="0" fontId="82" fillId="0" borderId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1" fillId="0" borderId="0" applyNumberFormat="0" applyFill="0" applyBorder="0" applyAlignment="0" applyProtection="0"/>
    <xf numFmtId="0" fontId="83" fillId="0" borderId="0" applyBorder="0" applyProtection="0"/>
    <xf numFmtId="0" fontId="28" fillId="44" borderId="8" applyNumberFormat="0" applyFont="0" applyAlignment="0" applyProtection="0"/>
    <xf numFmtId="0" fontId="26" fillId="45" borderId="8" applyNumberFormat="0" applyAlignment="0" applyProtection="0"/>
    <xf numFmtId="0" fontId="42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</cellStyleXfs>
  <cellXfs count="369">
    <xf numFmtId="0" fontId="0" fillId="0" borderId="0" xfId="0"/>
    <xf numFmtId="0" fontId="11" fillId="0" borderId="0" xfId="0" applyFont="1" applyFill="1" applyBorder="1"/>
    <xf numFmtId="0" fontId="5" fillId="0" borderId="0" xfId="71" applyFont="1" applyFill="1" applyBorder="1" applyAlignment="1">
      <alignment vertical="center" wrapText="1"/>
    </xf>
    <xf numFmtId="0" fontId="0" fillId="0" borderId="0" xfId="0" applyFill="1" applyBorder="1"/>
    <xf numFmtId="0" fontId="12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4" fillId="46" borderId="10" xfId="71" applyFont="1" applyFill="1" applyBorder="1" applyAlignment="1">
      <alignment horizontal="center" vertical="center" wrapText="1"/>
    </xf>
    <xf numFmtId="0" fontId="14" fillId="46" borderId="10" xfId="71" applyFont="1" applyFill="1" applyBorder="1" applyAlignment="1">
      <alignment horizontal="center" vertical="center"/>
    </xf>
    <xf numFmtId="0" fontId="7" fillId="0" borderId="0" xfId="7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/>
    </xf>
    <xf numFmtId="0" fontId="16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0" xfId="7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4" fillId="47" borderId="10" xfId="0" applyFont="1" applyFill="1" applyBorder="1" applyAlignment="1">
      <alignment horizontal="left" vertical="center" wrapText="1"/>
    </xf>
    <xf numFmtId="0" fontId="14" fillId="0" borderId="0" xfId="0" applyFont="1" applyFill="1"/>
    <xf numFmtId="0" fontId="14" fillId="0" borderId="10" xfId="0" applyFont="1" applyFill="1" applyBorder="1" applyAlignment="1">
      <alignment vertical="center" wrapText="1"/>
    </xf>
    <xf numFmtId="0" fontId="14" fillId="0" borderId="0" xfId="0" applyFont="1"/>
    <xf numFmtId="0" fontId="12" fillId="0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9" fillId="0" borderId="0" xfId="0" applyFont="1"/>
    <xf numFmtId="0" fontId="11" fillId="0" borderId="0" xfId="0" applyFont="1"/>
    <xf numFmtId="0" fontId="3" fillId="0" borderId="0" xfId="0" applyFont="1" applyFill="1"/>
    <xf numFmtId="0" fontId="14" fillId="0" borderId="0" xfId="0" applyFont="1" applyBorder="1" applyAlignment="1">
      <alignment vertical="center"/>
    </xf>
    <xf numFmtId="0" fontId="14" fillId="46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1" fontId="16" fillId="0" borderId="10" xfId="0" applyNumberFormat="1" applyFont="1" applyFill="1" applyBorder="1" applyAlignment="1">
      <alignment horizontal="center" vertical="center" wrapText="1"/>
    </xf>
    <xf numFmtId="0" fontId="14" fillId="47" borderId="11" xfId="0" applyFont="1" applyFill="1" applyBorder="1" applyAlignment="1">
      <alignment horizontal="left" vertical="center" wrapText="1"/>
    </xf>
    <xf numFmtId="0" fontId="14" fillId="47" borderId="11" xfId="0" applyFont="1" applyFill="1" applyBorder="1" applyAlignment="1">
      <alignment horizontal="left" vertical="center"/>
    </xf>
    <xf numFmtId="0" fontId="21" fillId="47" borderId="11" xfId="0" applyFont="1" applyFill="1" applyBorder="1" applyAlignment="1">
      <alignment horizontal="left" vertical="center"/>
    </xf>
    <xf numFmtId="0" fontId="23" fillId="0" borderId="0" xfId="0" applyFont="1"/>
    <xf numFmtId="0" fontId="16" fillId="0" borderId="11" xfId="0" applyFont="1" applyFill="1" applyBorder="1" applyAlignment="1">
      <alignment horizontal="left" vertical="center" wrapText="1"/>
    </xf>
    <xf numFmtId="0" fontId="0" fillId="0" borderId="0" xfId="0" applyBorder="1"/>
    <xf numFmtId="0" fontId="49" fillId="0" borderId="0" xfId="0" applyFont="1"/>
    <xf numFmtId="1" fontId="14" fillId="48" borderId="10" xfId="0" applyNumberFormat="1" applyFont="1" applyFill="1" applyBorder="1" applyAlignment="1">
      <alignment horizontal="center" vertical="center"/>
    </xf>
    <xf numFmtId="1" fontId="16" fillId="0" borderId="0" xfId="71" applyNumberFormat="1" applyFont="1" applyFill="1" applyBorder="1" applyAlignment="1">
      <alignment horizontal="center" vertical="center" wrapText="1"/>
    </xf>
    <xf numFmtId="1" fontId="22" fillId="0" borderId="0" xfId="71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/>
    </xf>
    <xf numFmtId="0" fontId="50" fillId="0" borderId="0" xfId="0" applyFont="1" applyAlignment="1">
      <alignment vertical="center"/>
    </xf>
    <xf numFmtId="0" fontId="50" fillId="0" borderId="0" xfId="0" applyFont="1" applyFill="1" applyAlignment="1">
      <alignment horizontal="left" vertical="center" wrapText="1"/>
    </xf>
    <xf numFmtId="0" fontId="50" fillId="0" borderId="0" xfId="0" applyFont="1" applyFill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/>
    </xf>
    <xf numFmtId="0" fontId="55" fillId="0" borderId="0" xfId="74" applyFont="1" applyAlignment="1">
      <alignment vertical="center"/>
    </xf>
    <xf numFmtId="0" fontId="0" fillId="0" borderId="0" xfId="0" applyAlignment="1"/>
    <xf numFmtId="1" fontId="25" fillId="0" borderId="0" xfId="0" applyNumberFormat="1" applyFont="1" applyFill="1" applyBorder="1" applyAlignment="1">
      <alignment horizontal="center" vertical="center"/>
    </xf>
    <xf numFmtId="1" fontId="51" fillId="0" borderId="0" xfId="71" applyNumberFormat="1" applyFont="1" applyFill="1" applyBorder="1" applyAlignment="1">
      <alignment horizontal="center" vertical="center" wrapText="1"/>
    </xf>
    <xf numFmtId="0" fontId="52" fillId="0" borderId="0" xfId="0" applyFont="1" applyBorder="1" applyAlignment="1">
      <alignment horizontal="left"/>
    </xf>
    <xf numFmtId="0" fontId="5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58" fillId="0" borderId="0" xfId="0" applyFont="1"/>
    <xf numFmtId="0" fontId="57" fillId="0" borderId="0" xfId="0" applyFont="1"/>
    <xf numFmtId="0" fontId="18" fillId="0" borderId="10" xfId="0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wrapText="1"/>
    </xf>
    <xf numFmtId="0" fontId="53" fillId="0" borderId="10" xfId="74" applyFont="1" applyFill="1" applyBorder="1" applyAlignment="1">
      <alignment horizontal="left" vertical="center" wrapText="1"/>
    </xf>
    <xf numFmtId="0" fontId="54" fillId="0" borderId="10" xfId="74" applyFont="1" applyFill="1" applyBorder="1" applyAlignment="1">
      <alignment horizontal="center" vertical="center" wrapText="1"/>
    </xf>
    <xf numFmtId="0" fontId="59" fillId="0" borderId="0" xfId="0" applyFont="1" applyAlignment="1">
      <alignment vertical="center"/>
    </xf>
    <xf numFmtId="0" fontId="20" fillId="46" borderId="10" xfId="71" applyFont="1" applyFill="1" applyBorder="1" applyAlignment="1">
      <alignment horizontal="center" vertical="center" wrapText="1"/>
    </xf>
    <xf numFmtId="0" fontId="20" fillId="46" borderId="10" xfId="7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" fontId="14" fillId="46" borderId="10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/>
    <xf numFmtId="0" fontId="13" fillId="0" borderId="0" xfId="0" applyFont="1" applyFill="1" applyAlignment="1">
      <alignment horizontal="left" vertical="center"/>
    </xf>
    <xf numFmtId="0" fontId="60" fillId="0" borderId="0" xfId="0" applyFont="1"/>
    <xf numFmtId="0" fontId="21" fillId="46" borderId="10" xfId="0" applyFont="1" applyFill="1" applyBorder="1" applyAlignment="1">
      <alignment vertical="center" wrapText="1"/>
    </xf>
    <xf numFmtId="0" fontId="14" fillId="46" borderId="10" xfId="0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21" fillId="46" borderId="10" xfId="0" applyFont="1" applyFill="1" applyBorder="1" applyAlignment="1">
      <alignment horizontal="left" vertical="center" wrapText="1"/>
    </xf>
    <xf numFmtId="0" fontId="14" fillId="46" borderId="10" xfId="0" applyFont="1" applyFill="1" applyBorder="1" applyAlignment="1">
      <alignment horizontal="left" vertical="center"/>
    </xf>
    <xf numFmtId="1" fontId="16" fillId="0" borderId="10" xfId="71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 wrapText="1"/>
    </xf>
    <xf numFmtId="0" fontId="61" fillId="0" borderId="10" xfId="0" applyFont="1" applyBorder="1" applyAlignment="1">
      <alignment horizontal="center" vertical="center" wrapText="1"/>
    </xf>
    <xf numFmtId="0" fontId="61" fillId="0" borderId="1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0" fontId="56" fillId="0" borderId="10" xfId="0" applyFont="1" applyBorder="1" applyAlignment="1">
      <alignment vertical="center" wrapText="1"/>
    </xf>
    <xf numFmtId="0" fontId="56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2" fillId="0" borderId="10" xfId="0" applyFont="1" applyFill="1" applyBorder="1" applyAlignment="1">
      <alignment horizontal="center" vertical="center" wrapText="1"/>
    </xf>
    <xf numFmtId="0" fontId="64" fillId="0" borderId="0" xfId="0" applyFont="1"/>
    <xf numFmtId="0" fontId="19" fillId="0" borderId="15" xfId="0" applyFont="1" applyBorder="1" applyAlignment="1">
      <alignment vertical="center" wrapText="1"/>
    </xf>
    <xf numFmtId="0" fontId="56" fillId="0" borderId="16" xfId="0" applyFont="1" applyBorder="1" applyAlignment="1">
      <alignment horizontal="center" vertical="center" wrapText="1"/>
    </xf>
    <xf numFmtId="1" fontId="22" fillId="0" borderId="10" xfId="71" applyNumberFormat="1" applyFont="1" applyFill="1" applyBorder="1" applyAlignment="1">
      <alignment horizontal="center" vertical="center" wrapText="1"/>
    </xf>
    <xf numFmtId="1" fontId="14" fillId="49" borderId="10" xfId="0" applyNumberFormat="1" applyFont="1" applyFill="1" applyBorder="1" applyAlignment="1">
      <alignment horizontal="center" vertical="center"/>
    </xf>
    <xf numFmtId="0" fontId="20" fillId="0" borderId="10" xfId="71" applyFont="1" applyFill="1" applyBorder="1" applyAlignment="1">
      <alignment horizontal="center" vertical="center"/>
    </xf>
    <xf numFmtId="0" fontId="14" fillId="49" borderId="10" xfId="71" applyFont="1" applyFill="1" applyBorder="1" applyAlignment="1">
      <alignment horizontal="center" vertical="center" wrapText="1"/>
    </xf>
    <xf numFmtId="0" fontId="14" fillId="0" borderId="10" xfId="71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0" fillId="47" borderId="0" xfId="0" applyFill="1"/>
    <xf numFmtId="1" fontId="14" fillId="47" borderId="10" xfId="0" applyNumberFormat="1" applyFont="1" applyFill="1" applyBorder="1" applyAlignment="1">
      <alignment horizontal="center" vertical="center"/>
    </xf>
    <xf numFmtId="0" fontId="54" fillId="0" borderId="0" xfId="74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vertical="center" wrapText="1"/>
    </xf>
    <xf numFmtId="1" fontId="22" fillId="0" borderId="10" xfId="74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48" fillId="0" borderId="0" xfId="74" applyFont="1" applyFill="1" applyBorder="1" applyAlignment="1">
      <alignment horizontal="center" vertical="center"/>
    </xf>
    <xf numFmtId="0" fontId="21" fillId="46" borderId="17" xfId="0" applyFont="1" applyFill="1" applyBorder="1" applyAlignment="1">
      <alignment horizontal="left" vertical="center" wrapText="1"/>
    </xf>
    <xf numFmtId="0" fontId="14" fillId="46" borderId="18" xfId="0" applyFont="1" applyFill="1" applyBorder="1" applyAlignment="1">
      <alignment horizontal="left" vertical="center"/>
    </xf>
    <xf numFmtId="0" fontId="12" fillId="50" borderId="19" xfId="0" applyFont="1" applyFill="1" applyBorder="1" applyAlignment="1">
      <alignment horizontal="center" vertical="center" wrapText="1"/>
    </xf>
    <xf numFmtId="0" fontId="12" fillId="50" borderId="10" xfId="0" applyFont="1" applyFill="1" applyBorder="1" applyAlignment="1">
      <alignment horizontal="center" vertical="center" wrapText="1"/>
    </xf>
    <xf numFmtId="0" fontId="14" fillId="47" borderId="0" xfId="0" applyFont="1" applyFill="1"/>
    <xf numFmtId="0" fontId="63" fillId="50" borderId="10" xfId="0" applyFont="1" applyFill="1" applyBorder="1" applyAlignment="1">
      <alignment horizontal="center" vertical="center" wrapText="1"/>
    </xf>
    <xf numFmtId="0" fontId="67" fillId="0" borderId="0" xfId="0" applyFont="1"/>
    <xf numFmtId="0" fontId="20" fillId="46" borderId="10" xfId="0" applyFont="1" applyFill="1" applyBorder="1" applyAlignment="1">
      <alignment horizontal="center" vertical="center"/>
    </xf>
    <xf numFmtId="0" fontId="68" fillId="0" borderId="10" xfId="0" applyFont="1" applyFill="1" applyBorder="1" applyAlignment="1">
      <alignment horizontal="center" vertical="center"/>
    </xf>
    <xf numFmtId="0" fontId="68" fillId="49" borderId="10" xfId="0" applyFont="1" applyFill="1" applyBorder="1" applyAlignment="1">
      <alignment horizontal="center" vertical="center"/>
    </xf>
    <xf numFmtId="0" fontId="68" fillId="0" borderId="10" xfId="71" applyFont="1" applyFill="1" applyBorder="1" applyAlignment="1">
      <alignment horizontal="center" vertical="center" wrapText="1"/>
    </xf>
    <xf numFmtId="0" fontId="68" fillId="49" borderId="10" xfId="71" applyFont="1" applyFill="1" applyBorder="1" applyAlignment="1">
      <alignment horizontal="center" vertical="center" wrapText="1"/>
    </xf>
    <xf numFmtId="0" fontId="69" fillId="50" borderId="10" xfId="0" applyFont="1" applyFill="1" applyBorder="1" applyAlignment="1">
      <alignment horizontal="center" vertical="center"/>
    </xf>
    <xf numFmtId="0" fontId="68" fillId="50" borderId="18" xfId="0" applyFont="1" applyFill="1" applyBorder="1" applyAlignment="1">
      <alignment horizontal="center" vertical="center"/>
    </xf>
    <xf numFmtId="0" fontId="68" fillId="0" borderId="10" xfId="71" applyFont="1" applyFill="1" applyBorder="1" applyAlignment="1">
      <alignment horizontal="center" vertical="center"/>
    </xf>
    <xf numFmtId="0" fontId="68" fillId="49" borderId="10" xfId="71" applyFont="1" applyFill="1" applyBorder="1" applyAlignment="1">
      <alignment horizontal="center" vertical="center"/>
    </xf>
    <xf numFmtId="0" fontId="68" fillId="47" borderId="10" xfId="71" applyFont="1" applyFill="1" applyBorder="1" applyAlignment="1">
      <alignment horizontal="center" vertical="center"/>
    </xf>
    <xf numFmtId="0" fontId="69" fillId="50" borderId="11" xfId="0" applyFont="1" applyFill="1" applyBorder="1" applyAlignment="1">
      <alignment horizontal="left" vertical="center" wrapText="1"/>
    </xf>
    <xf numFmtId="0" fontId="69" fillId="0" borderId="10" xfId="71" applyFont="1" applyFill="1" applyBorder="1" applyAlignment="1">
      <alignment horizontal="center" vertical="center"/>
    </xf>
    <xf numFmtId="0" fontId="68" fillId="50" borderId="10" xfId="0" applyFont="1" applyFill="1" applyBorder="1" applyAlignment="1">
      <alignment horizontal="center" vertical="center" wrapText="1"/>
    </xf>
    <xf numFmtId="14" fontId="12" fillId="51" borderId="0" xfId="0" applyNumberFormat="1" applyFont="1" applyFill="1" applyBorder="1" applyAlignment="1">
      <alignment horizontal="center" vertical="center"/>
    </xf>
    <xf numFmtId="0" fontId="14" fillId="49" borderId="10" xfId="71" applyFont="1" applyFill="1" applyBorder="1" applyAlignment="1">
      <alignment horizontal="center" vertical="center"/>
    </xf>
    <xf numFmtId="0" fontId="20" fillId="49" borderId="10" xfId="71" applyFont="1" applyFill="1" applyBorder="1" applyAlignment="1">
      <alignment horizontal="center" vertical="center"/>
    </xf>
    <xf numFmtId="1" fontId="68" fillId="0" borderId="10" xfId="71" applyNumberFormat="1" applyFont="1" applyFill="1" applyBorder="1" applyAlignment="1">
      <alignment horizontal="center" vertical="center"/>
    </xf>
    <xf numFmtId="0" fontId="68" fillId="49" borderId="10" xfId="71" applyNumberFormat="1" applyFont="1" applyFill="1" applyBorder="1" applyAlignment="1">
      <alignment horizontal="center" vertical="center"/>
    </xf>
    <xf numFmtId="0" fontId="69" fillId="0" borderId="10" xfId="0" applyFont="1" applyFill="1" applyBorder="1" applyAlignment="1">
      <alignment horizontal="center" vertical="center"/>
    </xf>
    <xf numFmtId="164" fontId="20" fillId="46" borderId="10" xfId="71" applyNumberFormat="1" applyFont="1" applyFill="1" applyBorder="1" applyAlignment="1">
      <alignment horizontal="center" vertical="center"/>
    </xf>
    <xf numFmtId="164" fontId="20" fillId="46" borderId="10" xfId="0" applyNumberFormat="1" applyFont="1" applyFill="1" applyBorder="1" applyAlignment="1">
      <alignment horizontal="center" vertical="center"/>
    </xf>
    <xf numFmtId="1" fontId="20" fillId="46" borderId="10" xfId="0" applyNumberFormat="1" applyFont="1" applyFill="1" applyBorder="1" applyAlignment="1">
      <alignment horizontal="center" vertical="center"/>
    </xf>
    <xf numFmtId="0" fontId="71" fillId="49" borderId="10" xfId="0" applyFont="1" applyFill="1" applyBorder="1" applyAlignment="1">
      <alignment horizontal="center" vertical="center"/>
    </xf>
    <xf numFmtId="0" fontId="68" fillId="50" borderId="0" xfId="0" applyFont="1" applyFill="1" applyBorder="1" applyAlignment="1">
      <alignment horizontal="center" vertical="center"/>
    </xf>
    <xf numFmtId="0" fontId="20" fillId="0" borderId="10" xfId="71" applyFont="1" applyFill="1" applyBorder="1" applyAlignment="1">
      <alignment horizontal="center" vertical="center" wrapText="1"/>
    </xf>
    <xf numFmtId="0" fontId="68" fillId="0" borderId="10" xfId="0" applyFont="1" applyBorder="1" applyAlignment="1">
      <alignment horizontal="center" vertical="center"/>
    </xf>
    <xf numFmtId="0" fontId="68" fillId="50" borderId="20" xfId="0" applyFont="1" applyFill="1" applyBorder="1" applyAlignment="1">
      <alignment horizontal="center" vertical="center" wrapText="1"/>
    </xf>
    <xf numFmtId="0" fontId="68" fillId="50" borderId="18" xfId="0" applyFont="1" applyFill="1" applyBorder="1" applyAlignment="1">
      <alignment horizontal="center" vertical="center" wrapText="1"/>
    </xf>
    <xf numFmtId="0" fontId="71" fillId="0" borderId="0" xfId="0" applyFont="1" applyAlignment="1">
      <alignment horizontal="center"/>
    </xf>
    <xf numFmtId="0" fontId="72" fillId="50" borderId="18" xfId="0" applyFont="1" applyFill="1" applyBorder="1" applyAlignment="1">
      <alignment horizontal="center" vertical="center"/>
    </xf>
    <xf numFmtId="0" fontId="71" fillId="0" borderId="10" xfId="0" applyFont="1" applyBorder="1" applyAlignment="1">
      <alignment horizontal="center" vertical="center"/>
    </xf>
    <xf numFmtId="0" fontId="68" fillId="52" borderId="18" xfId="0" applyFont="1" applyFill="1" applyBorder="1" applyAlignment="1">
      <alignment horizontal="center" vertical="center" wrapText="1"/>
    </xf>
    <xf numFmtId="0" fontId="68" fillId="0" borderId="21" xfId="71" applyFont="1" applyFill="1" applyBorder="1" applyAlignment="1">
      <alignment horizontal="center" vertical="center"/>
    </xf>
    <xf numFmtId="0" fontId="68" fillId="0" borderId="10" xfId="71" applyFont="1" applyBorder="1" applyAlignment="1">
      <alignment horizontal="center" vertical="center" wrapText="1"/>
    </xf>
    <xf numFmtId="0" fontId="73" fillId="0" borderId="10" xfId="0" applyFont="1" applyFill="1" applyBorder="1" applyAlignment="1">
      <alignment horizontal="center" vertical="center"/>
    </xf>
    <xf numFmtId="0" fontId="73" fillId="49" borderId="10" xfId="0" applyFont="1" applyFill="1" applyBorder="1" applyAlignment="1">
      <alignment horizontal="center" vertical="center"/>
    </xf>
    <xf numFmtId="0" fontId="73" fillId="0" borderId="10" xfId="0" applyFont="1" applyBorder="1" applyAlignment="1">
      <alignment horizontal="center" vertical="center"/>
    </xf>
    <xf numFmtId="0" fontId="73" fillId="47" borderId="10" xfId="0" applyFont="1" applyFill="1" applyBorder="1" applyAlignment="1">
      <alignment horizontal="center" vertical="center"/>
    </xf>
    <xf numFmtId="0" fontId="74" fillId="0" borderId="10" xfId="0" applyFont="1" applyBorder="1" applyAlignment="1">
      <alignment horizontal="center"/>
    </xf>
    <xf numFmtId="0" fontId="68" fillId="0" borderId="11" xfId="0" applyFont="1" applyFill="1" applyBorder="1" applyAlignment="1">
      <alignment horizontal="left" vertical="center" wrapText="1"/>
    </xf>
    <xf numFmtId="0" fontId="71" fillId="50" borderId="10" xfId="0" applyFont="1" applyFill="1" applyBorder="1" applyAlignment="1">
      <alignment horizontal="center" vertical="center" wrapText="1"/>
    </xf>
    <xf numFmtId="0" fontId="68" fillId="0" borderId="11" xfId="0" applyFont="1" applyFill="1" applyBorder="1" applyAlignment="1">
      <alignment horizontal="left" vertical="center"/>
    </xf>
    <xf numFmtId="0" fontId="71" fillId="0" borderId="10" xfId="71" applyFont="1" applyFill="1" applyBorder="1" applyAlignment="1">
      <alignment horizontal="center" vertical="center" wrapText="1"/>
    </xf>
    <xf numFmtId="0" fontId="71" fillId="0" borderId="10" xfId="71" applyFont="1" applyFill="1" applyBorder="1" applyAlignment="1">
      <alignment horizontal="center" vertical="center"/>
    </xf>
    <xf numFmtId="0" fontId="70" fillId="50" borderId="10" xfId="0" applyFont="1" applyFill="1" applyBorder="1" applyAlignment="1">
      <alignment horizontal="center" vertical="center" wrapText="1"/>
    </xf>
    <xf numFmtId="0" fontId="75" fillId="50" borderId="10" xfId="0" applyFont="1" applyFill="1" applyBorder="1" applyAlignment="1">
      <alignment horizontal="center" vertical="center" wrapText="1"/>
    </xf>
    <xf numFmtId="0" fontId="71" fillId="0" borderId="0" xfId="0" applyFont="1" applyAlignment="1">
      <alignment horizontal="center" vertical="center"/>
    </xf>
    <xf numFmtId="0" fontId="76" fillId="0" borderId="10" xfId="0" applyFont="1" applyFill="1" applyBorder="1" applyAlignment="1">
      <alignment horizontal="center" vertical="center"/>
    </xf>
    <xf numFmtId="0" fontId="76" fillId="0" borderId="10" xfId="0" applyFont="1" applyBorder="1" applyAlignment="1">
      <alignment horizontal="center" vertical="center"/>
    </xf>
    <xf numFmtId="0" fontId="76" fillId="49" borderId="10" xfId="0" applyFont="1" applyFill="1" applyBorder="1" applyAlignment="1">
      <alignment horizontal="center" vertical="center"/>
    </xf>
    <xf numFmtId="0" fontId="68" fillId="0" borderId="17" xfId="0" applyFont="1" applyFill="1" applyBorder="1" applyAlignment="1">
      <alignment horizontal="center" vertical="center" wrapText="1"/>
    </xf>
    <xf numFmtId="0" fontId="68" fillId="49" borderId="17" xfId="71" applyFont="1" applyFill="1" applyBorder="1" applyAlignment="1">
      <alignment horizontal="center" vertical="center"/>
    </xf>
    <xf numFmtId="0" fontId="68" fillId="0" borderId="17" xfId="71" applyFont="1" applyFill="1" applyBorder="1" applyAlignment="1">
      <alignment horizontal="center" vertical="center"/>
    </xf>
    <xf numFmtId="0" fontId="68" fillId="0" borderId="22" xfId="71" applyFont="1" applyFill="1" applyBorder="1" applyAlignment="1">
      <alignment horizontal="center" vertical="center"/>
    </xf>
    <xf numFmtId="0" fontId="70" fillId="50" borderId="11" xfId="0" applyFont="1" applyFill="1" applyBorder="1" applyAlignment="1">
      <alignment horizontal="center" vertical="center" wrapText="1"/>
    </xf>
    <xf numFmtId="0" fontId="69" fillId="49" borderId="10" xfId="0" applyFont="1" applyFill="1" applyBorder="1" applyAlignment="1">
      <alignment horizontal="center" vertical="center"/>
    </xf>
    <xf numFmtId="1" fontId="58" fillId="0" borderId="0" xfId="0" applyNumberFormat="1" applyFont="1" applyFill="1"/>
    <xf numFmtId="0" fontId="15" fillId="0" borderId="10" xfId="0" applyFont="1" applyFill="1" applyBorder="1" applyAlignment="1">
      <alignment horizontal="center" vertical="center"/>
    </xf>
    <xf numFmtId="0" fontId="15" fillId="49" borderId="10" xfId="0" applyFont="1" applyFill="1" applyBorder="1" applyAlignment="1">
      <alignment horizontal="center" vertical="center"/>
    </xf>
    <xf numFmtId="0" fontId="15" fillId="0" borderId="10" xfId="71" applyFont="1" applyFill="1" applyBorder="1" applyAlignment="1">
      <alignment horizontal="center" vertical="center" wrapText="1"/>
    </xf>
    <xf numFmtId="0" fontId="15" fillId="49" borderId="10" xfId="71" applyFont="1" applyFill="1" applyBorder="1" applyAlignment="1">
      <alignment horizontal="center" vertical="center"/>
    </xf>
    <xf numFmtId="0" fontId="15" fillId="0" borderId="10" xfId="71" applyFont="1" applyFill="1" applyBorder="1" applyAlignment="1">
      <alignment horizontal="center" vertical="center"/>
    </xf>
    <xf numFmtId="0" fontId="17" fillId="0" borderId="10" xfId="71" applyFont="1" applyFill="1" applyBorder="1" applyAlignment="1">
      <alignment horizontal="center" vertical="center"/>
    </xf>
    <xf numFmtId="0" fontId="17" fillId="49" borderId="10" xfId="71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/>
    </xf>
    <xf numFmtId="0" fontId="21" fillId="0" borderId="10" xfId="71" applyFont="1" applyFill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53" borderId="24" xfId="0" applyFont="1" applyFill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/>
    </xf>
    <xf numFmtId="0" fontId="14" fillId="0" borderId="25" xfId="0" applyFont="1" applyBorder="1" applyAlignment="1">
      <alignment horizontal="center" vertical="center"/>
    </xf>
    <xf numFmtId="0" fontId="68" fillId="0" borderId="10" xfId="0" applyFont="1" applyFill="1" applyBorder="1" applyAlignment="1"/>
    <xf numFmtId="0" fontId="68" fillId="47" borderId="10" xfId="0" applyFont="1" applyFill="1" applyBorder="1" applyAlignment="1"/>
    <xf numFmtId="0" fontId="68" fillId="0" borderId="24" xfId="0" applyFont="1" applyFill="1" applyBorder="1" applyAlignment="1">
      <alignment horizontal="center" vertical="center"/>
    </xf>
    <xf numFmtId="0" fontId="74" fillId="0" borderId="10" xfId="0" applyFont="1" applyBorder="1" applyAlignment="1">
      <alignment horizontal="center" vertical="center"/>
    </xf>
    <xf numFmtId="0" fontId="74" fillId="0" borderId="10" xfId="0" applyFont="1" applyFill="1" applyBorder="1" applyAlignment="1">
      <alignment horizontal="center" vertical="center"/>
    </xf>
    <xf numFmtId="0" fontId="68" fillId="0" borderId="24" xfId="71" applyFont="1" applyFill="1" applyBorder="1" applyAlignment="1">
      <alignment horizontal="center" vertical="center" wrapText="1"/>
    </xf>
    <xf numFmtId="0" fontId="68" fillId="0" borderId="24" xfId="71" applyFont="1" applyFill="1" applyBorder="1" applyAlignment="1">
      <alignment horizontal="center" vertical="center"/>
    </xf>
    <xf numFmtId="0" fontId="68" fillId="0" borderId="26" xfId="0" applyFont="1" applyFill="1" applyBorder="1" applyAlignment="1">
      <alignment horizontal="center" vertical="center"/>
    </xf>
    <xf numFmtId="0" fontId="7" fillId="54" borderId="27" xfId="0" applyFont="1" applyFill="1" applyBorder="1" applyAlignment="1">
      <alignment vertical="center" wrapText="1"/>
    </xf>
    <xf numFmtId="0" fontId="7" fillId="54" borderId="28" xfId="0" applyFont="1" applyFill="1" applyBorder="1" applyAlignment="1">
      <alignment vertical="center" wrapText="1"/>
    </xf>
    <xf numFmtId="0" fontId="7" fillId="54" borderId="29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54" borderId="30" xfId="0" applyFont="1" applyFill="1" applyBorder="1" applyAlignment="1">
      <alignment vertical="center" wrapText="1"/>
    </xf>
    <xf numFmtId="0" fontId="7" fillId="54" borderId="31" xfId="0" applyFont="1" applyFill="1" applyBorder="1" applyAlignment="1">
      <alignment vertical="center" wrapText="1"/>
    </xf>
    <xf numFmtId="0" fontId="18" fillId="48" borderId="18" xfId="74" applyFont="1" applyFill="1" applyBorder="1" applyAlignment="1">
      <alignment horizontal="center" vertical="center" wrapText="1"/>
    </xf>
    <xf numFmtId="0" fontId="18" fillId="48" borderId="18" xfId="0" applyFont="1" applyFill="1" applyBorder="1" applyAlignment="1">
      <alignment horizontal="center" vertical="center" wrapText="1"/>
    </xf>
    <xf numFmtId="0" fontId="15" fillId="48" borderId="32" xfId="0" applyFont="1" applyFill="1" applyBorder="1" applyAlignment="1">
      <alignment horizontal="center" vertical="center" wrapText="1"/>
    </xf>
    <xf numFmtId="0" fontId="15" fillId="48" borderId="33" xfId="0" applyFont="1" applyFill="1" applyBorder="1" applyAlignment="1">
      <alignment horizontal="center" vertical="center" wrapText="1"/>
    </xf>
    <xf numFmtId="0" fontId="18" fillId="0" borderId="18" xfId="74" applyFont="1" applyFill="1" applyBorder="1" applyAlignment="1">
      <alignment horizontal="center" vertical="center" wrapText="1"/>
    </xf>
    <xf numFmtId="14" fontId="7" fillId="51" borderId="34" xfId="74" applyNumberFormat="1" applyFont="1" applyFill="1" applyBorder="1" applyAlignment="1">
      <alignment vertical="center" wrapText="1"/>
    </xf>
    <xf numFmtId="0" fontId="18" fillId="47" borderId="18" xfId="0" applyFont="1" applyFill="1" applyBorder="1" applyAlignment="1">
      <alignment horizontal="center" vertical="center" wrapText="1"/>
    </xf>
    <xf numFmtId="0" fontId="50" fillId="0" borderId="0" xfId="0" applyFont="1"/>
    <xf numFmtId="14" fontId="7" fillId="50" borderId="35" xfId="0" applyNumberFormat="1" applyFont="1" applyFill="1" applyBorder="1" applyAlignment="1">
      <alignment horizontal="center" vertical="center" wrapText="1"/>
    </xf>
    <xf numFmtId="0" fontId="50" fillId="50" borderId="0" xfId="0" applyFont="1" applyFill="1"/>
    <xf numFmtId="0" fontId="71" fillId="49" borderId="10" xfId="71" applyFont="1" applyFill="1" applyBorder="1" applyAlignment="1">
      <alignment horizontal="center" vertical="center"/>
    </xf>
    <xf numFmtId="0" fontId="14" fillId="49" borderId="24" xfId="0" applyFont="1" applyFill="1" applyBorder="1" applyAlignment="1">
      <alignment horizontal="center" vertical="center"/>
    </xf>
    <xf numFmtId="0" fontId="69" fillId="49" borderId="10" xfId="7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8" fillId="55" borderId="36" xfId="0" applyFont="1" applyFill="1" applyBorder="1" applyAlignment="1">
      <alignment horizontal="center" vertical="center" wrapText="1"/>
    </xf>
    <xf numFmtId="0" fontId="8" fillId="55" borderId="37" xfId="0" applyFont="1" applyFill="1" applyBorder="1" applyAlignment="1">
      <alignment horizontal="center" vertical="center" wrapText="1"/>
    </xf>
    <xf numFmtId="0" fontId="8" fillId="55" borderId="33" xfId="0" applyFont="1" applyFill="1" applyBorder="1" applyAlignment="1">
      <alignment horizontal="center" vertical="center" wrapText="1"/>
    </xf>
    <xf numFmtId="0" fontId="78" fillId="0" borderId="38" xfId="71" applyFont="1" applyFill="1" applyBorder="1" applyAlignment="1">
      <alignment vertical="center" wrapText="1"/>
    </xf>
    <xf numFmtId="0" fontId="78" fillId="0" borderId="26" xfId="71" applyFont="1" applyFill="1" applyBorder="1" applyAlignment="1">
      <alignment vertical="center" wrapText="1"/>
    </xf>
    <xf numFmtId="0" fontId="78" fillId="0" borderId="39" xfId="0" applyFont="1" applyFill="1" applyBorder="1" applyAlignment="1">
      <alignment horizontal="center" vertical="center" wrapText="1"/>
    </xf>
    <xf numFmtId="0" fontId="78" fillId="0" borderId="38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center" vertical="center" wrapText="1"/>
    </xf>
    <xf numFmtId="0" fontId="77" fillId="54" borderId="31" xfId="0" applyFont="1" applyFill="1" applyBorder="1" applyAlignment="1">
      <alignment vertical="center" wrapText="1"/>
    </xf>
    <xf numFmtId="0" fontId="77" fillId="54" borderId="28" xfId="0" applyFont="1" applyFill="1" applyBorder="1" applyAlignment="1">
      <alignment vertical="center" wrapText="1"/>
    </xf>
    <xf numFmtId="0" fontId="77" fillId="54" borderId="29" xfId="0" applyFont="1" applyFill="1" applyBorder="1" applyAlignment="1">
      <alignment vertical="center" wrapText="1"/>
    </xf>
    <xf numFmtId="0" fontId="77" fillId="54" borderId="27" xfId="0" applyFont="1" applyFill="1" applyBorder="1" applyAlignment="1">
      <alignment vertical="center" wrapText="1"/>
    </xf>
    <xf numFmtId="0" fontId="77" fillId="54" borderId="30" xfId="0" applyFont="1" applyFill="1" applyBorder="1" applyAlignment="1">
      <alignment vertical="center" wrapText="1"/>
    </xf>
    <xf numFmtId="0" fontId="47" fillId="54" borderId="10" xfId="0" applyFont="1" applyFill="1" applyBorder="1" applyAlignment="1">
      <alignment horizontal="center" vertical="center" wrapText="1"/>
    </xf>
    <xf numFmtId="0" fontId="68" fillId="54" borderId="10" xfId="71" applyFont="1" applyFill="1" applyBorder="1" applyAlignment="1">
      <alignment horizontal="center" vertical="center"/>
    </xf>
    <xf numFmtId="0" fontId="15" fillId="54" borderId="10" xfId="0" applyFont="1" applyFill="1" applyBorder="1" applyAlignment="1">
      <alignment horizontal="center" vertical="center"/>
    </xf>
    <xf numFmtId="0" fontId="15" fillId="54" borderId="10" xfId="71" applyFont="1" applyFill="1" applyBorder="1" applyAlignment="1">
      <alignment horizontal="center" vertical="center"/>
    </xf>
    <xf numFmtId="0" fontId="14" fillId="54" borderId="10" xfId="71" applyFont="1" applyFill="1" applyBorder="1" applyAlignment="1">
      <alignment horizontal="center" vertical="center"/>
    </xf>
    <xf numFmtId="0" fontId="57" fillId="54" borderId="10" xfId="0" applyFont="1" applyFill="1" applyBorder="1" applyAlignment="1"/>
    <xf numFmtId="0" fontId="17" fillId="54" borderId="10" xfId="71" applyFont="1" applyFill="1" applyBorder="1" applyAlignment="1">
      <alignment horizontal="center" vertical="center"/>
    </xf>
    <xf numFmtId="0" fontId="69" fillId="54" borderId="10" xfId="0" applyFont="1" applyFill="1" applyBorder="1" applyAlignment="1">
      <alignment horizontal="center" vertical="center"/>
    </xf>
    <xf numFmtId="0" fontId="68" fillId="54" borderId="10" xfId="0" applyFont="1" applyFill="1" applyBorder="1" applyAlignment="1">
      <alignment horizontal="center" vertical="center"/>
    </xf>
    <xf numFmtId="0" fontId="69" fillId="54" borderId="10" xfId="71" applyFont="1" applyFill="1" applyBorder="1" applyAlignment="1">
      <alignment horizontal="center" vertical="center"/>
    </xf>
    <xf numFmtId="0" fontId="68" fillId="54" borderId="10" xfId="0" applyFont="1" applyFill="1" applyBorder="1" applyAlignment="1"/>
    <xf numFmtId="0" fontId="68" fillId="49" borderId="10" xfId="0" applyFont="1" applyFill="1" applyBorder="1" applyAlignment="1"/>
    <xf numFmtId="0" fontId="68" fillId="51" borderId="10" xfId="71" applyFont="1" applyFill="1" applyBorder="1" applyAlignment="1">
      <alignment horizontal="center" vertical="center"/>
    </xf>
    <xf numFmtId="0" fontId="15" fillId="51" borderId="10" xfId="71" applyFont="1" applyFill="1" applyBorder="1" applyAlignment="1">
      <alignment horizontal="center" vertical="center"/>
    </xf>
    <xf numFmtId="0" fontId="69" fillId="51" borderId="10" xfId="71" applyFont="1" applyFill="1" applyBorder="1" applyAlignment="1">
      <alignment horizontal="center" vertical="center"/>
    </xf>
    <xf numFmtId="0" fontId="69" fillId="51" borderId="10" xfId="0" applyFont="1" applyFill="1" applyBorder="1" applyAlignment="1">
      <alignment horizontal="center" vertical="center"/>
    </xf>
    <xf numFmtId="0" fontId="15" fillId="51" borderId="10" xfId="0" applyFont="1" applyFill="1" applyBorder="1" applyAlignment="1">
      <alignment horizontal="center" vertical="center"/>
    </xf>
    <xf numFmtId="0" fontId="68" fillId="51" borderId="10" xfId="0" applyFont="1" applyFill="1" applyBorder="1" applyAlignment="1"/>
    <xf numFmtId="0" fontId="24" fillId="0" borderId="11" xfId="0" applyFont="1" applyFill="1" applyBorder="1" applyAlignment="1">
      <alignment horizontal="left" vertical="center"/>
    </xf>
    <xf numFmtId="0" fontId="54" fillId="0" borderId="0" xfId="74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/>
    </xf>
    <xf numFmtId="0" fontId="54" fillId="0" borderId="0" xfId="0" applyFont="1" applyFill="1" applyBorder="1" applyAlignment="1">
      <alignment horizontal="center" vertical="center" wrapText="1"/>
    </xf>
    <xf numFmtId="0" fontId="53" fillId="0" borderId="0" xfId="74" applyFont="1" applyFill="1" applyBorder="1" applyAlignment="1">
      <alignment horizontal="left" vertical="center" wrapText="1"/>
    </xf>
    <xf numFmtId="0" fontId="54" fillId="0" borderId="0" xfId="74" applyFont="1" applyFill="1" applyBorder="1" applyAlignment="1">
      <alignment horizontal="left" vertical="top" wrapText="1"/>
    </xf>
    <xf numFmtId="0" fontId="50" fillId="0" borderId="40" xfId="0" applyFont="1" applyBorder="1" applyAlignment="1">
      <alignment horizontal="center" vertical="center"/>
    </xf>
    <xf numFmtId="0" fontId="50" fillId="0" borderId="41" xfId="0" applyFont="1" applyBorder="1" applyAlignment="1">
      <alignment horizontal="center" vertical="center"/>
    </xf>
    <xf numFmtId="0" fontId="50" fillId="0" borderId="47" xfId="0" applyFont="1" applyBorder="1" applyAlignment="1">
      <alignment horizontal="center" vertical="center"/>
    </xf>
    <xf numFmtId="0" fontId="10" fillId="55" borderId="40" xfId="0" applyFont="1" applyFill="1" applyBorder="1" applyAlignment="1">
      <alignment horizontal="center" vertical="center" wrapText="1"/>
    </xf>
    <xf numFmtId="0" fontId="10" fillId="55" borderId="41" xfId="0" applyFont="1" applyFill="1" applyBorder="1" applyAlignment="1">
      <alignment horizontal="center" vertical="center" wrapText="1"/>
    </xf>
    <xf numFmtId="0" fontId="10" fillId="55" borderId="47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54" fillId="0" borderId="0" xfId="74" applyFont="1" applyFill="1" applyBorder="1" applyAlignment="1">
      <alignment horizontal="left" vertical="center" wrapText="1"/>
    </xf>
    <xf numFmtId="0" fontId="12" fillId="0" borderId="49" xfId="74" applyFont="1" applyFill="1" applyBorder="1" applyAlignment="1">
      <alignment horizontal="center" vertical="center" wrapText="1"/>
    </xf>
    <xf numFmtId="0" fontId="12" fillId="0" borderId="50" xfId="74" applyFont="1" applyFill="1" applyBorder="1" applyAlignment="1">
      <alignment horizontal="center" vertical="center" wrapText="1"/>
    </xf>
    <xf numFmtId="0" fontId="7" fillId="48" borderId="10" xfId="0" applyFont="1" applyFill="1" applyBorder="1" applyAlignment="1">
      <alignment horizontal="center" vertical="center" wrapText="1"/>
    </xf>
    <xf numFmtId="0" fontId="7" fillId="48" borderId="28" xfId="0" applyFont="1" applyFill="1" applyBorder="1" applyAlignment="1">
      <alignment horizontal="center" vertical="center" wrapText="1"/>
    </xf>
    <xf numFmtId="0" fontId="12" fillId="48" borderId="40" xfId="0" applyFont="1" applyFill="1" applyBorder="1" applyAlignment="1">
      <alignment horizontal="center" vertical="center"/>
    </xf>
    <xf numFmtId="0" fontId="12" fillId="48" borderId="41" xfId="0" applyFont="1" applyFill="1" applyBorder="1" applyAlignment="1">
      <alignment horizontal="center" vertical="center"/>
    </xf>
    <xf numFmtId="0" fontId="12" fillId="48" borderId="47" xfId="0" applyFont="1" applyFill="1" applyBorder="1" applyAlignment="1">
      <alignment horizontal="center" vertical="center"/>
    </xf>
    <xf numFmtId="0" fontId="10" fillId="55" borderId="46" xfId="0" applyFont="1" applyFill="1" applyBorder="1" applyAlignment="1">
      <alignment horizontal="center" vertical="center" wrapText="1"/>
    </xf>
    <xf numFmtId="0" fontId="10" fillId="55" borderId="42" xfId="0" applyFont="1" applyFill="1" applyBorder="1" applyAlignment="1">
      <alignment horizontal="center" vertical="center" wrapText="1"/>
    </xf>
    <xf numFmtId="0" fontId="10" fillId="55" borderId="13" xfId="0" applyFont="1" applyFill="1" applyBorder="1" applyAlignment="1">
      <alignment horizontal="center" vertical="center" wrapText="1"/>
    </xf>
    <xf numFmtId="0" fontId="10" fillId="55" borderId="39" xfId="0" applyFont="1" applyFill="1" applyBorder="1" applyAlignment="1">
      <alignment horizontal="center" vertical="center" wrapText="1"/>
    </xf>
    <xf numFmtId="0" fontId="10" fillId="55" borderId="48" xfId="0" applyFont="1" applyFill="1" applyBorder="1" applyAlignment="1">
      <alignment horizontal="center" vertical="center" wrapText="1"/>
    </xf>
    <xf numFmtId="0" fontId="12" fillId="50" borderId="14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12" fillId="0" borderId="40" xfId="0" applyNumberFormat="1" applyFont="1" applyFill="1" applyBorder="1" applyAlignment="1">
      <alignment horizontal="center" vertical="center" wrapText="1"/>
    </xf>
    <xf numFmtId="0" fontId="12" fillId="0" borderId="41" xfId="0" applyNumberFormat="1" applyFont="1" applyFill="1" applyBorder="1" applyAlignment="1">
      <alignment horizontal="center" vertical="center" wrapText="1"/>
    </xf>
    <xf numFmtId="0" fontId="12" fillId="0" borderId="47" xfId="0" applyNumberFormat="1" applyFont="1" applyFill="1" applyBorder="1" applyAlignment="1">
      <alignment horizontal="center" vertical="center" wrapText="1"/>
    </xf>
    <xf numFmtId="0" fontId="17" fillId="0" borderId="0" xfId="74" applyFont="1" applyFill="1" applyBorder="1" applyAlignment="1">
      <alignment horizontal="center" vertical="center" wrapText="1"/>
    </xf>
    <xf numFmtId="0" fontId="48" fillId="0" borderId="45" xfId="74" applyFont="1" applyFill="1" applyBorder="1" applyAlignment="1">
      <alignment horizontal="center" vertical="center"/>
    </xf>
    <xf numFmtId="0" fontId="7" fillId="48" borderId="44" xfId="0" applyFont="1" applyFill="1" applyBorder="1" applyAlignment="1">
      <alignment horizontal="center" vertical="center" wrapText="1"/>
    </xf>
    <xf numFmtId="0" fontId="7" fillId="48" borderId="36" xfId="0" applyFont="1" applyFill="1" applyBorder="1" applyAlignment="1">
      <alignment horizontal="center" vertical="center" wrapText="1"/>
    </xf>
    <xf numFmtId="0" fontId="12" fillId="0" borderId="46" xfId="0" applyNumberFormat="1" applyFont="1" applyFill="1" applyBorder="1" applyAlignment="1">
      <alignment horizontal="center" vertical="center" wrapText="1"/>
    </xf>
    <xf numFmtId="0" fontId="12" fillId="0" borderId="42" xfId="0" applyNumberFormat="1" applyFont="1" applyFill="1" applyBorder="1" applyAlignment="1">
      <alignment horizontal="center" vertical="center" wrapText="1"/>
    </xf>
    <xf numFmtId="0" fontId="12" fillId="0" borderId="13" xfId="0" applyNumberFormat="1" applyFont="1" applyFill="1" applyBorder="1" applyAlignment="1">
      <alignment horizontal="center" vertical="center" wrapText="1"/>
    </xf>
    <xf numFmtId="0" fontId="15" fillId="48" borderId="11" xfId="0" applyFont="1" applyFill="1" applyBorder="1" applyAlignment="1">
      <alignment horizontal="center" vertical="center" wrapText="1"/>
    </xf>
    <xf numFmtId="0" fontId="15" fillId="48" borderId="25" xfId="0" applyFont="1" applyFill="1" applyBorder="1" applyAlignment="1">
      <alignment horizontal="center" vertical="center" wrapText="1"/>
    </xf>
    <xf numFmtId="0" fontId="7" fillId="54" borderId="40" xfId="0" applyFont="1" applyFill="1" applyBorder="1" applyAlignment="1">
      <alignment horizontal="center" vertical="center"/>
    </xf>
    <xf numFmtId="0" fontId="7" fillId="54" borderId="41" xfId="0" applyFont="1" applyFill="1" applyBorder="1" applyAlignment="1">
      <alignment horizontal="center" vertical="center"/>
    </xf>
    <xf numFmtId="0" fontId="7" fillId="54" borderId="47" xfId="0" applyFont="1" applyFill="1" applyBorder="1" applyAlignment="1">
      <alignment horizontal="center" vertical="center"/>
    </xf>
    <xf numFmtId="0" fontId="7" fillId="50" borderId="17" xfId="0" applyFont="1" applyFill="1" applyBorder="1" applyAlignment="1">
      <alignment horizontal="center" vertical="center" wrapText="1"/>
    </xf>
    <xf numFmtId="0" fontId="7" fillId="50" borderId="18" xfId="0" applyFont="1" applyFill="1" applyBorder="1" applyAlignment="1">
      <alignment horizontal="center" vertical="center" wrapText="1"/>
    </xf>
    <xf numFmtId="0" fontId="7" fillId="54" borderId="10" xfId="0" applyFont="1" applyFill="1" applyBorder="1" applyAlignment="1">
      <alignment horizontal="center" vertical="center" wrapText="1"/>
    </xf>
    <xf numFmtId="0" fontId="7" fillId="54" borderId="28" xfId="0" applyFont="1" applyFill="1" applyBorder="1" applyAlignment="1">
      <alignment horizontal="center" vertical="center" wrapText="1"/>
    </xf>
    <xf numFmtId="0" fontId="12" fillId="54" borderId="55" xfId="0" applyNumberFormat="1" applyFont="1" applyFill="1" applyBorder="1" applyAlignment="1">
      <alignment horizontal="center" vertical="center" wrapText="1"/>
    </xf>
    <xf numFmtId="0" fontId="12" fillId="54" borderId="56" xfId="0" applyNumberFormat="1" applyFont="1" applyFill="1" applyBorder="1" applyAlignment="1">
      <alignment horizontal="center" vertical="center" wrapText="1"/>
    </xf>
    <xf numFmtId="0" fontId="12" fillId="54" borderId="57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54" borderId="21" xfId="0" applyFont="1" applyFill="1" applyBorder="1" applyAlignment="1">
      <alignment horizontal="center" vertical="center" wrapText="1"/>
    </xf>
    <xf numFmtId="0" fontId="7" fillId="54" borderId="29" xfId="0" applyFont="1" applyFill="1" applyBorder="1" applyAlignment="1">
      <alignment horizontal="center" vertical="center" wrapText="1"/>
    </xf>
    <xf numFmtId="0" fontId="12" fillId="54" borderId="46" xfId="0" applyNumberFormat="1" applyFont="1" applyFill="1" applyBorder="1" applyAlignment="1">
      <alignment horizontal="center" vertical="center" wrapText="1"/>
    </xf>
    <xf numFmtId="0" fontId="12" fillId="54" borderId="42" xfId="0" applyNumberFormat="1" applyFont="1" applyFill="1" applyBorder="1" applyAlignment="1">
      <alignment horizontal="center" vertical="center" wrapText="1"/>
    </xf>
    <xf numFmtId="0" fontId="12" fillId="54" borderId="13" xfId="0" applyNumberFormat="1" applyFont="1" applyFill="1" applyBorder="1" applyAlignment="1">
      <alignment horizontal="center" vertical="center" wrapText="1"/>
    </xf>
    <xf numFmtId="0" fontId="7" fillId="54" borderId="23" xfId="0" applyFont="1" applyFill="1" applyBorder="1" applyAlignment="1">
      <alignment horizontal="center" vertical="center" wrapText="1"/>
    </xf>
    <xf numFmtId="0" fontId="7" fillId="54" borderId="27" xfId="0" applyFont="1" applyFill="1" applyBorder="1" applyAlignment="1">
      <alignment horizontal="center" vertical="center" wrapText="1"/>
    </xf>
    <xf numFmtId="0" fontId="12" fillId="54" borderId="51" xfId="0" applyNumberFormat="1" applyFont="1" applyFill="1" applyBorder="1" applyAlignment="1">
      <alignment horizontal="center" vertical="center" wrapText="1"/>
    </xf>
    <xf numFmtId="0" fontId="12" fillId="54" borderId="18" xfId="0" applyNumberFormat="1" applyFont="1" applyFill="1" applyBorder="1" applyAlignment="1">
      <alignment horizontal="center" vertical="center" wrapText="1"/>
    </xf>
    <xf numFmtId="0" fontId="12" fillId="54" borderId="58" xfId="0" applyNumberFormat="1" applyFont="1" applyFill="1" applyBorder="1" applyAlignment="1">
      <alignment horizontal="center" vertical="center" wrapText="1"/>
    </xf>
    <xf numFmtId="0" fontId="12" fillId="54" borderId="17" xfId="0" applyFont="1" applyFill="1" applyBorder="1" applyAlignment="1">
      <alignment horizontal="center" vertical="center"/>
    </xf>
    <xf numFmtId="0" fontId="12" fillId="54" borderId="55" xfId="0" applyFont="1" applyFill="1" applyBorder="1" applyAlignment="1">
      <alignment horizontal="center" vertical="center"/>
    </xf>
    <xf numFmtId="0" fontId="12" fillId="54" borderId="56" xfId="0" applyFont="1" applyFill="1" applyBorder="1" applyAlignment="1">
      <alignment horizontal="center" vertical="center"/>
    </xf>
    <xf numFmtId="0" fontId="12" fillId="54" borderId="57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49" borderId="35" xfId="0" applyFont="1" applyFill="1" applyBorder="1" applyAlignment="1">
      <alignment horizontal="center" vertical="center"/>
    </xf>
    <xf numFmtId="0" fontId="12" fillId="49" borderId="38" xfId="0" applyFont="1" applyFill="1" applyBorder="1" applyAlignment="1">
      <alignment horizontal="center" vertical="center"/>
    </xf>
    <xf numFmtId="0" fontId="12" fillId="49" borderId="26" xfId="0" applyFont="1" applyFill="1" applyBorder="1" applyAlignment="1">
      <alignment horizontal="center" vertical="center"/>
    </xf>
    <xf numFmtId="0" fontId="12" fillId="49" borderId="19" xfId="0" applyFont="1" applyFill="1" applyBorder="1" applyAlignment="1">
      <alignment horizontal="center" vertical="center"/>
    </xf>
    <xf numFmtId="0" fontId="12" fillId="49" borderId="39" xfId="0" applyFont="1" applyFill="1" applyBorder="1" applyAlignment="1">
      <alignment horizontal="center" vertical="center"/>
    </xf>
    <xf numFmtId="0" fontId="12" fillId="49" borderId="5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12" fillId="54" borderId="52" xfId="0" applyNumberFormat="1" applyFont="1" applyFill="1" applyBorder="1" applyAlignment="1">
      <alignment horizontal="center" vertical="center" wrapText="1"/>
    </xf>
    <xf numFmtId="0" fontId="12" fillId="54" borderId="53" xfId="0" applyNumberFormat="1" applyFont="1" applyFill="1" applyBorder="1" applyAlignment="1">
      <alignment horizontal="center" vertical="center" wrapText="1"/>
    </xf>
    <xf numFmtId="0" fontId="12" fillId="54" borderId="54" xfId="0" applyNumberFormat="1" applyFont="1" applyFill="1" applyBorder="1" applyAlignment="1">
      <alignment horizontal="center" vertical="center" wrapText="1"/>
    </xf>
    <xf numFmtId="0" fontId="78" fillId="54" borderId="55" xfId="0" applyNumberFormat="1" applyFont="1" applyFill="1" applyBorder="1" applyAlignment="1">
      <alignment horizontal="center" vertical="center" wrapText="1"/>
    </xf>
    <xf numFmtId="0" fontId="78" fillId="54" borderId="56" xfId="0" applyNumberFormat="1" applyFont="1" applyFill="1" applyBorder="1" applyAlignment="1">
      <alignment horizontal="center" vertical="center" wrapText="1"/>
    </xf>
    <xf numFmtId="0" fontId="78" fillId="54" borderId="57" xfId="0" applyNumberFormat="1" applyFont="1" applyFill="1" applyBorder="1" applyAlignment="1">
      <alignment horizontal="center" vertical="center" wrapText="1"/>
    </xf>
    <xf numFmtId="0" fontId="77" fillId="54" borderId="17" xfId="0" applyFont="1" applyFill="1" applyBorder="1" applyAlignment="1">
      <alignment horizontal="center" vertical="center" wrapText="1"/>
    </xf>
    <xf numFmtId="0" fontId="77" fillId="54" borderId="32" xfId="0" applyFont="1" applyFill="1" applyBorder="1" applyAlignment="1">
      <alignment horizontal="center" vertical="center" wrapText="1"/>
    </xf>
    <xf numFmtId="0" fontId="78" fillId="54" borderId="55" xfId="0" applyFont="1" applyFill="1" applyBorder="1" applyAlignment="1">
      <alignment horizontal="center" vertical="center"/>
    </xf>
    <xf numFmtId="0" fontId="78" fillId="54" borderId="56" xfId="0" applyFont="1" applyFill="1" applyBorder="1" applyAlignment="1">
      <alignment horizontal="center" vertical="center"/>
    </xf>
    <xf numFmtId="0" fontId="78" fillId="54" borderId="57" xfId="0" applyFont="1" applyFill="1" applyBorder="1" applyAlignment="1">
      <alignment horizontal="center" vertical="center"/>
    </xf>
    <xf numFmtId="0" fontId="77" fillId="54" borderId="22" xfId="0" applyFont="1" applyFill="1" applyBorder="1" applyAlignment="1">
      <alignment horizontal="center" vertical="center" wrapText="1"/>
    </xf>
    <xf numFmtId="0" fontId="77" fillId="54" borderId="43" xfId="0" applyFont="1" applyFill="1" applyBorder="1" applyAlignment="1">
      <alignment horizontal="center" vertical="center" wrapText="1"/>
    </xf>
    <xf numFmtId="0" fontId="77" fillId="54" borderId="44" xfId="0" applyFont="1" applyFill="1" applyBorder="1" applyAlignment="1">
      <alignment horizontal="center" vertical="center" wrapText="1"/>
    </xf>
    <xf numFmtId="0" fontId="77" fillId="54" borderId="36" xfId="0" applyFont="1" applyFill="1" applyBorder="1" applyAlignment="1">
      <alignment horizontal="center" vertical="center" wrapText="1"/>
    </xf>
    <xf numFmtId="0" fontId="78" fillId="54" borderId="46" xfId="0" applyNumberFormat="1" applyFont="1" applyFill="1" applyBorder="1" applyAlignment="1">
      <alignment horizontal="center" vertical="center" wrapText="1"/>
    </xf>
    <xf numFmtId="0" fontId="78" fillId="54" borderId="42" xfId="0" applyNumberFormat="1" applyFont="1" applyFill="1" applyBorder="1" applyAlignment="1">
      <alignment horizontal="center" vertical="center" wrapText="1"/>
    </xf>
    <xf numFmtId="0" fontId="78" fillId="54" borderId="13" xfId="0" applyNumberFormat="1" applyFont="1" applyFill="1" applyBorder="1" applyAlignment="1">
      <alignment horizontal="center" vertical="center" wrapText="1"/>
    </xf>
    <xf numFmtId="0" fontId="78" fillId="54" borderId="52" xfId="0" applyNumberFormat="1" applyFont="1" applyFill="1" applyBorder="1" applyAlignment="1">
      <alignment horizontal="center" vertical="center" wrapText="1"/>
    </xf>
    <xf numFmtId="0" fontId="78" fillId="54" borderId="53" xfId="0" applyNumberFormat="1" applyFont="1" applyFill="1" applyBorder="1" applyAlignment="1">
      <alignment horizontal="center" vertical="center" wrapText="1"/>
    </xf>
    <xf numFmtId="0" fontId="78" fillId="54" borderId="54" xfId="0" applyNumberFormat="1" applyFont="1" applyFill="1" applyBorder="1" applyAlignment="1">
      <alignment horizontal="center" vertical="center" wrapText="1"/>
    </xf>
    <xf numFmtId="0" fontId="77" fillId="54" borderId="40" xfId="0" applyFont="1" applyFill="1" applyBorder="1" applyAlignment="1">
      <alignment horizontal="center" vertical="center"/>
    </xf>
    <xf numFmtId="0" fontId="77" fillId="54" borderId="41" xfId="0" applyFont="1" applyFill="1" applyBorder="1" applyAlignment="1">
      <alignment horizontal="center" vertical="center"/>
    </xf>
    <xf numFmtId="0" fontId="77" fillId="54" borderId="47" xfId="0" applyFont="1" applyFill="1" applyBorder="1" applyAlignment="1">
      <alignment horizontal="center" vertical="center"/>
    </xf>
    <xf numFmtId="0" fontId="78" fillId="54" borderId="35" xfId="0" applyFont="1" applyFill="1" applyBorder="1" applyAlignment="1">
      <alignment horizontal="center" vertical="center"/>
    </xf>
    <xf numFmtId="0" fontId="78" fillId="54" borderId="38" xfId="0" applyFont="1" applyFill="1" applyBorder="1" applyAlignment="1">
      <alignment horizontal="center" vertical="center"/>
    </xf>
    <xf numFmtId="0" fontId="78" fillId="54" borderId="26" xfId="0" applyFont="1" applyFill="1" applyBorder="1" applyAlignment="1">
      <alignment horizontal="center" vertical="center"/>
    </xf>
    <xf numFmtId="14" fontId="77" fillId="56" borderId="10" xfId="0" applyNumberFormat="1" applyFont="1" applyFill="1" applyBorder="1" applyAlignment="1">
      <alignment horizontal="center" vertical="center" wrapText="1"/>
    </xf>
    <xf numFmtId="0" fontId="77" fillId="56" borderId="10" xfId="0" applyFont="1" applyFill="1" applyBorder="1" applyAlignment="1">
      <alignment horizontal="center" vertical="center" wrapText="1"/>
    </xf>
    <xf numFmtId="0" fontId="78" fillId="0" borderId="10" xfId="0" applyFont="1" applyFill="1" applyBorder="1" applyAlignment="1">
      <alignment horizontal="center" vertical="center" wrapText="1"/>
    </xf>
    <xf numFmtId="0" fontId="78" fillId="50" borderId="17" xfId="0" applyFont="1" applyFill="1" applyBorder="1" applyAlignment="1">
      <alignment horizontal="center" vertical="center" wrapText="1"/>
    </xf>
    <xf numFmtId="0" fontId="78" fillId="50" borderId="45" xfId="0" applyFont="1" applyFill="1" applyBorder="1" applyAlignment="1">
      <alignment horizontal="center" vertical="center" wrapText="1"/>
    </xf>
    <xf numFmtId="0" fontId="78" fillId="50" borderId="18" xfId="0" applyFont="1" applyFill="1" applyBorder="1" applyAlignment="1">
      <alignment horizontal="center" vertical="center" wrapText="1"/>
    </xf>
    <xf numFmtId="0" fontId="78" fillId="0" borderId="35" xfId="71" applyFont="1" applyFill="1" applyBorder="1" applyAlignment="1">
      <alignment horizontal="center" vertical="center" wrapText="1"/>
    </xf>
    <xf numFmtId="0" fontId="78" fillId="0" borderId="38" xfId="71" applyFont="1" applyFill="1" applyBorder="1" applyAlignment="1">
      <alignment horizontal="center" vertical="center" wrapText="1"/>
    </xf>
    <xf numFmtId="0" fontId="16" fillId="49" borderId="10" xfId="0" applyFont="1" applyFill="1" applyBorder="1" applyAlignment="1">
      <alignment horizontal="center" vertical="center"/>
    </xf>
    <xf numFmtId="0" fontId="78" fillId="0" borderId="11" xfId="0" applyFont="1" applyFill="1" applyBorder="1" applyAlignment="1">
      <alignment horizontal="center" vertical="center" wrapText="1"/>
    </xf>
    <xf numFmtId="0" fontId="78" fillId="0" borderId="17" xfId="0" applyFont="1" applyFill="1" applyBorder="1" applyAlignment="1">
      <alignment horizontal="center" vertical="center" wrapText="1"/>
    </xf>
    <xf numFmtId="0" fontId="78" fillId="0" borderId="18" xfId="0" applyFont="1" applyFill="1" applyBorder="1" applyAlignment="1">
      <alignment horizontal="center" vertical="center" wrapText="1"/>
    </xf>
    <xf numFmtId="0" fontId="78" fillId="0" borderId="35" xfId="0" applyFont="1" applyFill="1" applyBorder="1" applyAlignment="1">
      <alignment horizontal="center" vertical="center" wrapText="1"/>
    </xf>
    <xf numFmtId="0" fontId="78" fillId="0" borderId="19" xfId="0" applyFont="1" applyFill="1" applyBorder="1" applyAlignment="1">
      <alignment horizontal="center" vertical="center" wrapText="1"/>
    </xf>
  </cellXfs>
  <cellStyles count="92">
    <cellStyle name="20% - Акцент1 2" xfId="1"/>
    <cellStyle name="20% - Акцент1 2 2" xfId="2"/>
    <cellStyle name="20% - Акцент2 2" xfId="3"/>
    <cellStyle name="20% - Акцент2 2 2" xfId="4"/>
    <cellStyle name="20% - Акцент3 2" xfId="5"/>
    <cellStyle name="20% - Акцент3 2 2" xfId="6"/>
    <cellStyle name="20% - Акцент4 2" xfId="7"/>
    <cellStyle name="20% - Акцент4 2 2" xfId="8"/>
    <cellStyle name="20% - Акцент5 2" xfId="9"/>
    <cellStyle name="20% - Акцент5 2 2" xfId="10"/>
    <cellStyle name="20% - Акцент6 2" xfId="11"/>
    <cellStyle name="20% - Акцент6 2 2" xfId="12"/>
    <cellStyle name="40% - Акцент1 2" xfId="13"/>
    <cellStyle name="40% - Акцент1 2 2" xfId="14"/>
    <cellStyle name="40% - Акцент2 2" xfId="15"/>
    <cellStyle name="40% - Акцент2 2 2" xfId="16"/>
    <cellStyle name="40% - Акцент3 2" xfId="17"/>
    <cellStyle name="40% - Акцент3 2 2" xfId="18"/>
    <cellStyle name="40% - Акцент4 2" xfId="19"/>
    <cellStyle name="40% - Акцент4 2 2" xfId="20"/>
    <cellStyle name="40% - Акцент5 2" xfId="21"/>
    <cellStyle name="40% - Акцент5 2 2" xfId="22"/>
    <cellStyle name="40% - Акцент6 2" xfId="23"/>
    <cellStyle name="40% - Акцент6 2 2" xfId="24"/>
    <cellStyle name="60% - Акцент1 2" xfId="25"/>
    <cellStyle name="60% - Акцент1 2 2" xfId="26"/>
    <cellStyle name="60% - Акцент2 2" xfId="27"/>
    <cellStyle name="60% - Акцент2 2 2" xfId="28"/>
    <cellStyle name="60% - Акцент3 2" xfId="29"/>
    <cellStyle name="60% - Акцент3 2 2" xfId="30"/>
    <cellStyle name="60% - Акцент4 2" xfId="31"/>
    <cellStyle name="60% - Акцент4 2 2" xfId="32"/>
    <cellStyle name="60% - Акцент5 2" xfId="33"/>
    <cellStyle name="60% - Акцент5 2 2" xfId="34"/>
    <cellStyle name="60% - Акцент6 2" xfId="35"/>
    <cellStyle name="60% - Акцент6 2 2" xfId="36"/>
    <cellStyle name="Excel Built-in Explanatory Text" xfId="37"/>
    <cellStyle name="Excel Built-in Normal" xfId="38"/>
    <cellStyle name="TableStyleLight1" xfId="39"/>
    <cellStyle name="TableStyleLight1 2" xfId="40"/>
    <cellStyle name="Акцент1 2" xfId="41"/>
    <cellStyle name="Акцент1 2 2" xfId="42"/>
    <cellStyle name="Акцент2 2" xfId="43"/>
    <cellStyle name="Акцент2 2 2" xfId="44"/>
    <cellStyle name="Акцент3 2" xfId="45"/>
    <cellStyle name="Акцент3 2 2" xfId="46"/>
    <cellStyle name="Акцент4 2" xfId="47"/>
    <cellStyle name="Акцент4 2 2" xfId="48"/>
    <cellStyle name="Акцент5 2" xfId="49"/>
    <cellStyle name="Акцент5 2 2" xfId="50"/>
    <cellStyle name="Акцент6 2" xfId="51"/>
    <cellStyle name="Акцент6 2 2" xfId="52"/>
    <cellStyle name="Ввод  2" xfId="53"/>
    <cellStyle name="Ввод  2 2" xfId="54"/>
    <cellStyle name="Вывод 2" xfId="55"/>
    <cellStyle name="Вывод 2 2" xfId="56"/>
    <cellStyle name="Вычисление 2" xfId="57"/>
    <cellStyle name="Вычисление 2 2" xfId="58"/>
    <cellStyle name="Денежный 2" xfId="59"/>
    <cellStyle name="Заголовок 1 2" xfId="60"/>
    <cellStyle name="Заголовок 2 2" xfId="61"/>
    <cellStyle name="Заголовок 3 2" xfId="62"/>
    <cellStyle name="Заголовок 4 2" xfId="63"/>
    <cellStyle name="Итог 2" xfId="64"/>
    <cellStyle name="Контрольная ячейка 2" xfId="65"/>
    <cellStyle name="Контрольная ячейка 2 2" xfId="66"/>
    <cellStyle name="Название 2" xfId="67"/>
    <cellStyle name="Нейтральный 2" xfId="68"/>
    <cellStyle name="Нейтральный 2 2" xfId="69"/>
    <cellStyle name="Обычный" xfId="0" builtinId="0"/>
    <cellStyle name="Обычный 10" xfId="70"/>
    <cellStyle name="Обычный 2" xfId="71"/>
    <cellStyle name="Обычный 2 2" xfId="72"/>
    <cellStyle name="Обычный 2 3" xfId="73"/>
    <cellStyle name="Обычный 3" xfId="74"/>
    <cellStyle name="Обычный 3 2" xfId="75"/>
    <cellStyle name="Обычный 4" xfId="76"/>
    <cellStyle name="Обычный 5" xfId="77"/>
    <cellStyle name="Обычный 6" xfId="78"/>
    <cellStyle name="Обычный 6 2" xfId="79"/>
    <cellStyle name="Обычный 6 3" xfId="80"/>
    <cellStyle name="Обычный 7" xfId="81"/>
    <cellStyle name="Плохой 2" xfId="82"/>
    <cellStyle name="Плохой 2 2" xfId="83"/>
    <cellStyle name="Пояснение 2" xfId="84"/>
    <cellStyle name="Пояснение 3" xfId="85"/>
    <cellStyle name="Примечание 2" xfId="86"/>
    <cellStyle name="Примечание 2 2" xfId="87"/>
    <cellStyle name="Связанная ячейка 2" xfId="88"/>
    <cellStyle name="Текст предупреждения 2" xfId="89"/>
    <cellStyle name="Хороший 2" xfId="90"/>
    <cellStyle name="Хороший 2 2" xfId="9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G75"/>
  <sheetViews>
    <sheetView topLeftCell="A17" zoomScale="40" zoomScaleNormal="40" workbookViewId="0">
      <selection activeCell="N29" sqref="N29"/>
    </sheetView>
  </sheetViews>
  <sheetFormatPr defaultColWidth="9.140625" defaultRowHeight="15"/>
  <cols>
    <col min="1" max="1" width="29.7109375" customWidth="1"/>
    <col min="2" max="2" width="29.5703125" hidden="1" customWidth="1"/>
    <col min="3" max="5" width="19.42578125" customWidth="1"/>
    <col min="6" max="9" width="15" customWidth="1"/>
    <col min="10" max="10" width="17.5703125" hidden="1" customWidth="1"/>
    <col min="11" max="58" width="15.85546875" customWidth="1"/>
  </cols>
  <sheetData>
    <row r="1" spans="1:5" ht="81" hidden="1">
      <c r="A1" s="88" t="s">
        <v>103</v>
      </c>
      <c r="B1" s="88"/>
      <c r="C1" s="88" t="s">
        <v>93</v>
      </c>
      <c r="D1" s="88" t="s">
        <v>94</v>
      </c>
      <c r="E1" s="88" t="s">
        <v>95</v>
      </c>
    </row>
    <row r="2" spans="1:5" ht="55.5" hidden="1">
      <c r="A2" s="86" t="s">
        <v>96</v>
      </c>
      <c r="B2" s="86"/>
      <c r="C2" s="85">
        <v>27</v>
      </c>
      <c r="D2" s="85">
        <v>26</v>
      </c>
      <c r="E2" s="85">
        <v>26</v>
      </c>
    </row>
    <row r="3" spans="1:5" ht="121.15" hidden="1" customHeight="1">
      <c r="A3" s="86" t="s">
        <v>97</v>
      </c>
      <c r="B3" s="86"/>
      <c r="C3" s="85">
        <v>9</v>
      </c>
      <c r="D3" s="85">
        <v>8</v>
      </c>
      <c r="E3" s="85">
        <v>8</v>
      </c>
    </row>
    <row r="4" spans="1:5" ht="121.15" hidden="1" customHeight="1">
      <c r="A4" s="86" t="s">
        <v>98</v>
      </c>
      <c r="B4" s="86"/>
      <c r="C4" s="85">
        <v>8</v>
      </c>
      <c r="D4" s="85">
        <v>7</v>
      </c>
      <c r="E4" s="85">
        <v>7</v>
      </c>
    </row>
    <row r="5" spans="1:5" ht="121.15" hidden="1" customHeight="1">
      <c r="A5" s="87" t="s">
        <v>21</v>
      </c>
      <c r="B5" s="87"/>
      <c r="C5" s="88">
        <v>44</v>
      </c>
      <c r="D5" s="88">
        <v>41</v>
      </c>
      <c r="E5" s="88">
        <v>41</v>
      </c>
    </row>
    <row r="6" spans="1:5" ht="35.450000000000003" hidden="1" customHeight="1">
      <c r="A6" s="83"/>
      <c r="B6" s="83"/>
      <c r="C6" s="84"/>
      <c r="D6" s="84"/>
      <c r="E6" s="84"/>
    </row>
    <row r="7" spans="1:5" ht="121.15" hidden="1" customHeight="1">
      <c r="A7" s="88" t="s">
        <v>103</v>
      </c>
      <c r="B7" s="88"/>
      <c r="C7" s="85" t="s">
        <v>93</v>
      </c>
      <c r="D7" s="85" t="s">
        <v>102</v>
      </c>
      <c r="E7" s="84"/>
    </row>
    <row r="8" spans="1:5" ht="121.15" hidden="1" customHeight="1">
      <c r="A8" s="86" t="s">
        <v>99</v>
      </c>
      <c r="B8" s="86"/>
      <c r="C8" s="85">
        <v>27</v>
      </c>
      <c r="D8" s="85">
        <v>27</v>
      </c>
      <c r="E8" s="84"/>
    </row>
    <row r="9" spans="1:5" ht="121.15" hidden="1" customHeight="1">
      <c r="A9" s="86" t="s">
        <v>101</v>
      </c>
      <c r="B9" s="86"/>
      <c r="C9" s="85">
        <v>27</v>
      </c>
      <c r="D9" s="85">
        <v>27</v>
      </c>
      <c r="E9" s="84"/>
    </row>
    <row r="10" spans="1:5" ht="82.15" hidden="1" customHeight="1">
      <c r="A10" s="88" t="s">
        <v>21</v>
      </c>
      <c r="B10" s="88"/>
      <c r="C10" s="88">
        <v>54</v>
      </c>
      <c r="D10" s="88">
        <v>54</v>
      </c>
    </row>
    <row r="11" spans="1:5" ht="20.45" hidden="1" customHeight="1">
      <c r="A11" s="89"/>
      <c r="B11" s="90"/>
      <c r="C11" s="90"/>
      <c r="D11" s="90"/>
    </row>
    <row r="12" spans="1:5" ht="96" hidden="1" customHeight="1">
      <c r="A12" s="88" t="s">
        <v>103</v>
      </c>
      <c r="B12" s="88"/>
      <c r="C12" s="85" t="s">
        <v>93</v>
      </c>
      <c r="D12" s="85" t="s">
        <v>102</v>
      </c>
    </row>
    <row r="13" spans="1:5" ht="82.15" hidden="1" customHeight="1">
      <c r="A13" s="85" t="s">
        <v>48</v>
      </c>
      <c r="B13" s="85"/>
      <c r="C13" s="88">
        <v>663</v>
      </c>
      <c r="D13" s="88">
        <v>282</v>
      </c>
    </row>
    <row r="14" spans="1:5" ht="23.45" hidden="1" customHeight="1" thickBot="1">
      <c r="A14" s="89"/>
      <c r="B14" s="90"/>
      <c r="C14" s="90"/>
      <c r="D14" s="90"/>
    </row>
    <row r="15" spans="1:5" ht="82.15" hidden="1" customHeight="1" thickBot="1">
      <c r="A15" s="78"/>
      <c r="B15" s="79"/>
      <c r="C15" s="79" t="s">
        <v>93</v>
      </c>
      <c r="D15" s="79" t="s">
        <v>104</v>
      </c>
    </row>
    <row r="16" spans="1:5" ht="82.15" hidden="1" customHeight="1" thickBot="1">
      <c r="A16" s="93" t="s">
        <v>105</v>
      </c>
      <c r="B16" s="105"/>
      <c r="C16" s="94">
        <v>761</v>
      </c>
      <c r="D16" s="94">
        <v>377</v>
      </c>
    </row>
    <row r="17" spans="1:59" s="36" customFormat="1" ht="67.900000000000006" customHeight="1">
      <c r="A17" s="283" t="s">
        <v>14</v>
      </c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283"/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3"/>
      <c r="BA17" s="283"/>
      <c r="BB17" s="283"/>
      <c r="BC17" s="283"/>
      <c r="BD17" s="283"/>
      <c r="BE17" s="283"/>
      <c r="BF17" s="283"/>
    </row>
    <row r="18" spans="1:59" s="37" customFormat="1" ht="14.25" customHeight="1" thickBot="1">
      <c r="A18" s="284" t="s">
        <v>80</v>
      </c>
      <c r="B18" s="284"/>
      <c r="C18" s="284"/>
      <c r="D18" s="284"/>
      <c r="E18" s="284"/>
      <c r="F18" s="284"/>
      <c r="G18" s="284"/>
      <c r="H18" s="108"/>
      <c r="I18" s="108"/>
      <c r="J18" s="108"/>
    </row>
    <row r="19" spans="1:59" ht="38.25" customHeight="1" thickBot="1">
      <c r="A19" s="206" t="s">
        <v>13</v>
      </c>
      <c r="B19" s="269" t="s">
        <v>17</v>
      </c>
      <c r="C19" s="270"/>
      <c r="D19" s="270"/>
      <c r="E19" s="270"/>
      <c r="F19" s="270"/>
      <c r="G19" s="270"/>
      <c r="H19" s="270"/>
      <c r="I19" s="271"/>
      <c r="J19" s="277" t="s">
        <v>2</v>
      </c>
      <c r="K19" s="280" t="s">
        <v>21</v>
      </c>
      <c r="L19" s="281"/>
      <c r="M19" s="281"/>
      <c r="N19" s="282"/>
      <c r="O19" s="287" t="s">
        <v>86</v>
      </c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  <c r="AE19" s="288"/>
      <c r="AF19" s="288"/>
      <c r="AG19" s="288"/>
      <c r="AH19" s="288"/>
      <c r="AI19" s="288"/>
      <c r="AJ19" s="288"/>
      <c r="AK19" s="288"/>
      <c r="AL19" s="288"/>
      <c r="AM19" s="288"/>
      <c r="AN19" s="288"/>
      <c r="AO19" s="288"/>
      <c r="AP19" s="289"/>
      <c r="AQ19" s="272" t="s">
        <v>9</v>
      </c>
      <c r="AR19" s="273"/>
      <c r="AS19" s="273"/>
      <c r="AT19" s="273"/>
      <c r="AU19" s="273"/>
      <c r="AV19" s="273"/>
      <c r="AW19" s="273"/>
      <c r="AX19" s="274"/>
      <c r="AY19" s="280" t="s">
        <v>88</v>
      </c>
      <c r="AZ19" s="281"/>
      <c r="BA19" s="281"/>
      <c r="BB19" s="282"/>
      <c r="BC19" s="280" t="s">
        <v>89</v>
      </c>
      <c r="BD19" s="281"/>
      <c r="BE19" s="281"/>
      <c r="BF19" s="282"/>
    </row>
    <row r="20" spans="1:59" ht="40.5" customHeight="1">
      <c r="A20" s="265" t="s">
        <v>81</v>
      </c>
      <c r="B20" s="285" t="s">
        <v>114</v>
      </c>
      <c r="C20" s="267" t="s">
        <v>18</v>
      </c>
      <c r="D20" s="267" t="s">
        <v>91</v>
      </c>
      <c r="E20" s="267" t="s">
        <v>20</v>
      </c>
      <c r="F20" s="267" t="s">
        <v>78</v>
      </c>
      <c r="G20" s="267" t="s">
        <v>79</v>
      </c>
      <c r="H20" s="290" t="s">
        <v>11</v>
      </c>
      <c r="I20" s="291"/>
      <c r="J20" s="277"/>
      <c r="K20" s="260" t="s">
        <v>18</v>
      </c>
      <c r="L20" s="262" t="s">
        <v>91</v>
      </c>
      <c r="M20" s="262" t="s">
        <v>20</v>
      </c>
      <c r="N20" s="278" t="s">
        <v>90</v>
      </c>
      <c r="O20" s="254" t="s">
        <v>12</v>
      </c>
      <c r="P20" s="255"/>
      <c r="Q20" s="255"/>
      <c r="R20" s="256"/>
      <c r="S20" s="254" t="s">
        <v>3</v>
      </c>
      <c r="T20" s="255"/>
      <c r="U20" s="255"/>
      <c r="V20" s="256"/>
      <c r="W20" s="254" t="s">
        <v>4</v>
      </c>
      <c r="X20" s="255"/>
      <c r="Y20" s="255"/>
      <c r="Z20" s="256"/>
      <c r="AA20" s="254" t="s">
        <v>5</v>
      </c>
      <c r="AB20" s="255"/>
      <c r="AC20" s="255"/>
      <c r="AD20" s="256"/>
      <c r="AE20" s="254" t="s">
        <v>6</v>
      </c>
      <c r="AF20" s="255"/>
      <c r="AG20" s="255"/>
      <c r="AH20" s="256"/>
      <c r="AI20" s="254" t="s">
        <v>7</v>
      </c>
      <c r="AJ20" s="255"/>
      <c r="AK20" s="255"/>
      <c r="AL20" s="256"/>
      <c r="AM20" s="254" t="s">
        <v>8</v>
      </c>
      <c r="AN20" s="255"/>
      <c r="AO20" s="255"/>
      <c r="AP20" s="256"/>
      <c r="AQ20" s="257" t="s">
        <v>87</v>
      </c>
      <c r="AR20" s="258"/>
      <c r="AS20" s="258"/>
      <c r="AT20" s="259"/>
      <c r="AU20" s="275" t="s">
        <v>10</v>
      </c>
      <c r="AV20" s="275"/>
      <c r="AW20" s="275"/>
      <c r="AX20" s="276"/>
      <c r="AY20" s="260" t="s">
        <v>18</v>
      </c>
      <c r="AZ20" s="262" t="s">
        <v>91</v>
      </c>
      <c r="BA20" s="262" t="s">
        <v>20</v>
      </c>
      <c r="BB20" s="278" t="s">
        <v>90</v>
      </c>
      <c r="BC20" s="260" t="s">
        <v>18</v>
      </c>
      <c r="BD20" s="262" t="s">
        <v>91</v>
      </c>
      <c r="BE20" s="262" t="s">
        <v>20</v>
      </c>
      <c r="BF20" s="278" t="s">
        <v>90</v>
      </c>
    </row>
    <row r="21" spans="1:59" ht="158.25" customHeight="1" thickBot="1">
      <c r="A21" s="266"/>
      <c r="B21" s="286"/>
      <c r="C21" s="268"/>
      <c r="D21" s="268"/>
      <c r="E21" s="268"/>
      <c r="F21" s="268"/>
      <c r="G21" s="268"/>
      <c r="H21" s="203" t="s">
        <v>76</v>
      </c>
      <c r="I21" s="204" t="s">
        <v>77</v>
      </c>
      <c r="J21" s="277"/>
      <c r="K21" s="261"/>
      <c r="L21" s="263"/>
      <c r="M21" s="263"/>
      <c r="N21" s="279"/>
      <c r="O21" s="214" t="s">
        <v>18</v>
      </c>
      <c r="P21" s="215" t="s">
        <v>91</v>
      </c>
      <c r="Q21" s="215" t="s">
        <v>20</v>
      </c>
      <c r="R21" s="216" t="s">
        <v>90</v>
      </c>
      <c r="S21" s="214" t="s">
        <v>18</v>
      </c>
      <c r="T21" s="215" t="s">
        <v>91</v>
      </c>
      <c r="U21" s="215" t="s">
        <v>20</v>
      </c>
      <c r="V21" s="216" t="s">
        <v>90</v>
      </c>
      <c r="W21" s="214" t="s">
        <v>18</v>
      </c>
      <c r="X21" s="215" t="s">
        <v>91</v>
      </c>
      <c r="Y21" s="215" t="s">
        <v>20</v>
      </c>
      <c r="Z21" s="216" t="s">
        <v>90</v>
      </c>
      <c r="AA21" s="214" t="s">
        <v>18</v>
      </c>
      <c r="AB21" s="215" t="s">
        <v>91</v>
      </c>
      <c r="AC21" s="215" t="s">
        <v>20</v>
      </c>
      <c r="AD21" s="216" t="s">
        <v>90</v>
      </c>
      <c r="AE21" s="214" t="s">
        <v>18</v>
      </c>
      <c r="AF21" s="215" t="s">
        <v>91</v>
      </c>
      <c r="AG21" s="215" t="s">
        <v>20</v>
      </c>
      <c r="AH21" s="216" t="s">
        <v>90</v>
      </c>
      <c r="AI21" s="214" t="s">
        <v>18</v>
      </c>
      <c r="AJ21" s="215" t="s">
        <v>91</v>
      </c>
      <c r="AK21" s="215" t="s">
        <v>20</v>
      </c>
      <c r="AL21" s="216" t="s">
        <v>90</v>
      </c>
      <c r="AM21" s="214" t="s">
        <v>18</v>
      </c>
      <c r="AN21" s="215" t="s">
        <v>91</v>
      </c>
      <c r="AO21" s="215" t="s">
        <v>20</v>
      </c>
      <c r="AP21" s="216" t="s">
        <v>90</v>
      </c>
      <c r="AQ21" s="217" t="s">
        <v>18</v>
      </c>
      <c r="AR21" s="218" t="s">
        <v>91</v>
      </c>
      <c r="AS21" s="218" t="s">
        <v>20</v>
      </c>
      <c r="AT21" s="219" t="s">
        <v>90</v>
      </c>
      <c r="AU21" s="218" t="s">
        <v>18</v>
      </c>
      <c r="AV21" s="218" t="s">
        <v>91</v>
      </c>
      <c r="AW21" s="218" t="s">
        <v>20</v>
      </c>
      <c r="AX21" s="219" t="s">
        <v>90</v>
      </c>
      <c r="AY21" s="261"/>
      <c r="AZ21" s="263"/>
      <c r="BA21" s="263"/>
      <c r="BB21" s="279"/>
      <c r="BC21" s="261"/>
      <c r="BD21" s="263"/>
      <c r="BE21" s="263"/>
      <c r="BF21" s="279"/>
    </row>
    <row r="22" spans="1:59" ht="17.25" customHeight="1">
      <c r="A22" s="205">
        <v>1</v>
      </c>
      <c r="B22" s="201">
        <v>2</v>
      </c>
      <c r="C22" s="202">
        <v>2</v>
      </c>
      <c r="D22" s="202">
        <v>3</v>
      </c>
      <c r="E22" s="202">
        <v>4</v>
      </c>
      <c r="F22" s="202">
        <v>5</v>
      </c>
      <c r="G22" s="202">
        <v>6</v>
      </c>
      <c r="H22" s="202">
        <v>7</v>
      </c>
      <c r="I22" s="202">
        <v>8</v>
      </c>
      <c r="J22" s="202">
        <v>9</v>
      </c>
      <c r="K22" s="207">
        <v>10</v>
      </c>
      <c r="L22" s="207">
        <v>11</v>
      </c>
      <c r="M22" s="207">
        <v>12</v>
      </c>
      <c r="N22" s="207">
        <v>13</v>
      </c>
      <c r="O22" s="207">
        <v>14</v>
      </c>
      <c r="P22" s="207">
        <v>15</v>
      </c>
      <c r="Q22" s="207">
        <v>16</v>
      </c>
      <c r="R22" s="207">
        <v>17</v>
      </c>
      <c r="S22" s="207">
        <v>18</v>
      </c>
      <c r="T22" s="207">
        <v>19</v>
      </c>
      <c r="U22" s="207">
        <v>20</v>
      </c>
      <c r="V22" s="207">
        <v>21</v>
      </c>
      <c r="W22" s="207">
        <v>22</v>
      </c>
      <c r="X22" s="207">
        <v>23</v>
      </c>
      <c r="Y22" s="207">
        <v>24</v>
      </c>
      <c r="Z22" s="207">
        <v>25</v>
      </c>
      <c r="AA22" s="207">
        <v>26</v>
      </c>
      <c r="AB22" s="207">
        <v>27</v>
      </c>
      <c r="AC22" s="207">
        <v>28</v>
      </c>
      <c r="AD22" s="207">
        <v>29</v>
      </c>
      <c r="AE22" s="207">
        <v>30</v>
      </c>
      <c r="AF22" s="207">
        <v>31</v>
      </c>
      <c r="AG22" s="207">
        <v>32</v>
      </c>
      <c r="AH22" s="207">
        <v>33</v>
      </c>
      <c r="AI22" s="207">
        <v>34</v>
      </c>
      <c r="AJ22" s="207">
        <v>35</v>
      </c>
      <c r="AK22" s="207">
        <v>36</v>
      </c>
      <c r="AL22" s="207">
        <v>37</v>
      </c>
      <c r="AM22" s="207">
        <v>38</v>
      </c>
      <c r="AN22" s="207">
        <v>39</v>
      </c>
      <c r="AO22" s="207">
        <v>40</v>
      </c>
      <c r="AP22" s="207">
        <v>41</v>
      </c>
      <c r="AQ22" s="207">
        <v>42</v>
      </c>
      <c r="AR22" s="207">
        <v>43</v>
      </c>
      <c r="AS22" s="207">
        <v>44</v>
      </c>
      <c r="AT22" s="207">
        <v>45</v>
      </c>
      <c r="AU22" s="207">
        <v>46</v>
      </c>
      <c r="AV22" s="207">
        <v>47</v>
      </c>
      <c r="AW22" s="207">
        <v>48</v>
      </c>
      <c r="AX22" s="207">
        <v>49</v>
      </c>
      <c r="AY22" s="207">
        <v>50</v>
      </c>
      <c r="AZ22" s="207">
        <v>51</v>
      </c>
      <c r="BA22" s="207">
        <v>52</v>
      </c>
      <c r="BB22" s="207">
        <v>53</v>
      </c>
      <c r="BC22" s="207">
        <v>54</v>
      </c>
      <c r="BD22" s="207">
        <v>55</v>
      </c>
      <c r="BE22" s="207">
        <v>56</v>
      </c>
      <c r="BF22" s="207">
        <v>57</v>
      </c>
    </row>
    <row r="23" spans="1:59" ht="48" customHeight="1">
      <c r="A23" s="59" t="s">
        <v>109</v>
      </c>
      <c r="B23" s="38" t="e">
        <f>#REF!</f>
        <v>#REF!</v>
      </c>
      <c r="C23" s="38" t="e">
        <f>#REF!</f>
        <v>#REF!</v>
      </c>
      <c r="D23" s="38" t="e">
        <f>#REF!</f>
        <v>#REF!</v>
      </c>
      <c r="E23" s="38" t="e">
        <f>#REF!</f>
        <v>#REF!</v>
      </c>
      <c r="F23" s="38" t="e">
        <f>#REF!</f>
        <v>#REF!</v>
      </c>
      <c r="G23" s="38" t="e">
        <f>#REF!</f>
        <v>#REF!</v>
      </c>
      <c r="H23" s="38" t="e">
        <f>#REF!</f>
        <v>#REF!</v>
      </c>
      <c r="I23" s="38" t="e">
        <f>#REF!</f>
        <v>#REF!</v>
      </c>
      <c r="J23" s="103" t="e">
        <f>#REF!</f>
        <v>#REF!</v>
      </c>
      <c r="K23" s="103" t="e">
        <f>#REF!</f>
        <v>#REF!</v>
      </c>
      <c r="L23" s="96" t="e">
        <f>#REF!</f>
        <v>#REF!</v>
      </c>
      <c r="M23" s="103" t="e">
        <f>#REF!</f>
        <v>#REF!</v>
      </c>
      <c r="N23" s="103" t="e">
        <f>#REF!</f>
        <v>#REF!</v>
      </c>
      <c r="O23" s="103" t="e">
        <f>#REF!</f>
        <v>#REF!</v>
      </c>
      <c r="P23" s="96" t="e">
        <f>#REF!</f>
        <v>#REF!</v>
      </c>
      <c r="Q23" s="103" t="e">
        <f>#REF!</f>
        <v>#REF!</v>
      </c>
      <c r="R23" s="103" t="e">
        <f>#REF!</f>
        <v>#REF!</v>
      </c>
      <c r="S23" s="103" t="e">
        <f>#REF!</f>
        <v>#REF!</v>
      </c>
      <c r="T23" s="103" t="e">
        <f>#REF!</f>
        <v>#REF!</v>
      </c>
      <c r="U23" s="103" t="e">
        <f>#REF!</f>
        <v>#REF!</v>
      </c>
      <c r="V23" s="103" t="e">
        <f>#REF!</f>
        <v>#REF!</v>
      </c>
      <c r="W23" s="103" t="e">
        <f>#REF!</f>
        <v>#REF!</v>
      </c>
      <c r="X23" s="103" t="e">
        <f>#REF!</f>
        <v>#REF!</v>
      </c>
      <c r="Y23" s="103" t="e">
        <f>#REF!</f>
        <v>#REF!</v>
      </c>
      <c r="Z23" s="103" t="e">
        <f>#REF!</f>
        <v>#REF!</v>
      </c>
      <c r="AA23" s="103" t="e">
        <f>#REF!</f>
        <v>#REF!</v>
      </c>
      <c r="AB23" s="103" t="e">
        <f>#REF!</f>
        <v>#REF!</v>
      </c>
      <c r="AC23" s="103" t="e">
        <f>#REF!</f>
        <v>#REF!</v>
      </c>
      <c r="AD23" s="103" t="e">
        <f>#REF!</f>
        <v>#REF!</v>
      </c>
      <c r="AE23" s="103" t="e">
        <f>#REF!</f>
        <v>#REF!</v>
      </c>
      <c r="AF23" s="103" t="e">
        <f>#REF!</f>
        <v>#REF!</v>
      </c>
      <c r="AG23" s="103" t="e">
        <f>#REF!</f>
        <v>#REF!</v>
      </c>
      <c r="AH23" s="103" t="e">
        <f>#REF!</f>
        <v>#REF!</v>
      </c>
      <c r="AI23" s="103" t="e">
        <f>#REF!</f>
        <v>#REF!</v>
      </c>
      <c r="AJ23" s="103" t="e">
        <f>#REF!</f>
        <v>#REF!</v>
      </c>
      <c r="AK23" s="103" t="e">
        <f>#REF!</f>
        <v>#REF!</v>
      </c>
      <c r="AL23" s="103" t="e">
        <f>#REF!</f>
        <v>#REF!</v>
      </c>
      <c r="AM23" s="103" t="e">
        <f>#REF!</f>
        <v>#REF!</v>
      </c>
      <c r="AN23" s="103" t="e">
        <f>#REF!</f>
        <v>#REF!</v>
      </c>
      <c r="AO23" s="103" t="e">
        <f>#REF!</f>
        <v>#REF!</v>
      </c>
      <c r="AP23" s="103" t="e">
        <f>#REF!</f>
        <v>#REF!</v>
      </c>
      <c r="AQ23" s="103" t="e">
        <f>#REF!</f>
        <v>#REF!</v>
      </c>
      <c r="AR23" s="96" t="e">
        <f>#REF!</f>
        <v>#REF!</v>
      </c>
      <c r="AS23" s="103" t="e">
        <f>#REF!</f>
        <v>#REF!</v>
      </c>
      <c r="AT23" s="103" t="e">
        <f>#REF!</f>
        <v>#REF!</v>
      </c>
      <c r="AU23" s="103" t="e">
        <f>#REF!</f>
        <v>#REF!</v>
      </c>
      <c r="AV23" s="96" t="e">
        <f>#REF!</f>
        <v>#REF!</v>
      </c>
      <c r="AW23" s="103" t="e">
        <f>#REF!</f>
        <v>#REF!</v>
      </c>
      <c r="AX23" s="103" t="e">
        <f>#REF!</f>
        <v>#REF!</v>
      </c>
      <c r="AY23" s="103" t="e">
        <f>#REF!</f>
        <v>#REF!</v>
      </c>
      <c r="AZ23" s="96" t="e">
        <f>#REF!</f>
        <v>#REF!</v>
      </c>
      <c r="BA23" s="103" t="e">
        <f>#REF!</f>
        <v>#REF!</v>
      </c>
      <c r="BB23" s="103" t="e">
        <f>#REF!</f>
        <v>#REF!</v>
      </c>
      <c r="BC23" s="103" t="e">
        <f>#REF!</f>
        <v>#REF!</v>
      </c>
      <c r="BD23" s="96" t="e">
        <f>#REF!</f>
        <v>#REF!</v>
      </c>
      <c r="BE23" s="103" t="e">
        <f>#REF!</f>
        <v>#REF!</v>
      </c>
      <c r="BF23" s="103" t="e">
        <f>#REF!</f>
        <v>#REF!</v>
      </c>
    </row>
    <row r="24" spans="1:59" ht="48" customHeight="1">
      <c r="A24" s="59" t="s">
        <v>110</v>
      </c>
      <c r="B24" s="38" t="e">
        <f>#REF!</f>
        <v>#REF!</v>
      </c>
      <c r="C24" s="38" t="e">
        <f>#REF!</f>
        <v>#REF!</v>
      </c>
      <c r="D24" s="38" t="e">
        <f>#REF!</f>
        <v>#REF!</v>
      </c>
      <c r="E24" s="38" t="e">
        <f>#REF!</f>
        <v>#REF!</v>
      </c>
      <c r="F24" s="38" t="e">
        <f>#REF!</f>
        <v>#REF!</v>
      </c>
      <c r="G24" s="38" t="e">
        <f>#REF!</f>
        <v>#REF!</v>
      </c>
      <c r="H24" s="38" t="e">
        <f>#REF!</f>
        <v>#REF!</v>
      </c>
      <c r="I24" s="38" t="e">
        <f>#REF!</f>
        <v>#REF!</v>
      </c>
      <c r="J24" s="103" t="e">
        <f>#REF!</f>
        <v>#REF!</v>
      </c>
      <c r="K24" s="103" t="e">
        <f>#REF!</f>
        <v>#REF!</v>
      </c>
      <c r="L24" s="96" t="e">
        <f>#REF!</f>
        <v>#REF!</v>
      </c>
      <c r="M24" s="103" t="e">
        <f>#REF!</f>
        <v>#REF!</v>
      </c>
      <c r="N24" s="103" t="e">
        <f>#REF!</f>
        <v>#REF!</v>
      </c>
      <c r="O24" s="103" t="e">
        <f>#REF!</f>
        <v>#REF!</v>
      </c>
      <c r="P24" s="96" t="e">
        <f>#REF!</f>
        <v>#REF!</v>
      </c>
      <c r="Q24" s="103" t="e">
        <f>#REF!</f>
        <v>#REF!</v>
      </c>
      <c r="R24" s="103" t="e">
        <f>#REF!</f>
        <v>#REF!</v>
      </c>
      <c r="S24" s="103" t="e">
        <f>#REF!</f>
        <v>#REF!</v>
      </c>
      <c r="T24" s="103" t="e">
        <f>#REF!</f>
        <v>#REF!</v>
      </c>
      <c r="U24" s="103" t="e">
        <f>#REF!</f>
        <v>#REF!</v>
      </c>
      <c r="V24" s="103" t="e">
        <f>#REF!</f>
        <v>#REF!</v>
      </c>
      <c r="W24" s="103" t="e">
        <f>#REF!</f>
        <v>#REF!</v>
      </c>
      <c r="X24" s="103" t="e">
        <f>#REF!</f>
        <v>#REF!</v>
      </c>
      <c r="Y24" s="103" t="e">
        <f>#REF!</f>
        <v>#REF!</v>
      </c>
      <c r="Z24" s="103" t="e">
        <f>#REF!</f>
        <v>#REF!</v>
      </c>
      <c r="AA24" s="103" t="e">
        <f>#REF!</f>
        <v>#REF!</v>
      </c>
      <c r="AB24" s="103" t="e">
        <f>#REF!</f>
        <v>#REF!</v>
      </c>
      <c r="AC24" s="103" t="e">
        <f>#REF!</f>
        <v>#REF!</v>
      </c>
      <c r="AD24" s="103" t="e">
        <f>#REF!</f>
        <v>#REF!</v>
      </c>
      <c r="AE24" s="103" t="e">
        <f>#REF!</f>
        <v>#REF!</v>
      </c>
      <c r="AF24" s="103" t="e">
        <f>#REF!</f>
        <v>#REF!</v>
      </c>
      <c r="AG24" s="103" t="e">
        <f>#REF!</f>
        <v>#REF!</v>
      </c>
      <c r="AH24" s="103" t="e">
        <f>#REF!</f>
        <v>#REF!</v>
      </c>
      <c r="AI24" s="103" t="e">
        <f>#REF!</f>
        <v>#REF!</v>
      </c>
      <c r="AJ24" s="103" t="e">
        <f>#REF!</f>
        <v>#REF!</v>
      </c>
      <c r="AK24" s="103" t="e">
        <f>#REF!</f>
        <v>#REF!</v>
      </c>
      <c r="AL24" s="103" t="e">
        <f>#REF!</f>
        <v>#REF!</v>
      </c>
      <c r="AM24" s="103" t="e">
        <f>#REF!</f>
        <v>#REF!</v>
      </c>
      <c r="AN24" s="103" t="e">
        <f>#REF!</f>
        <v>#REF!</v>
      </c>
      <c r="AO24" s="103" t="e">
        <f>#REF!</f>
        <v>#REF!</v>
      </c>
      <c r="AP24" s="103" t="e">
        <f>#REF!</f>
        <v>#REF!</v>
      </c>
      <c r="AQ24" s="103" t="e">
        <f>#REF!</f>
        <v>#REF!</v>
      </c>
      <c r="AR24" s="96" t="e">
        <f>#REF!</f>
        <v>#REF!</v>
      </c>
      <c r="AS24" s="103" t="e">
        <f>#REF!</f>
        <v>#REF!</v>
      </c>
      <c r="AT24" s="103" t="e">
        <f>#REF!</f>
        <v>#REF!</v>
      </c>
      <c r="AU24" s="103" t="e">
        <f>#REF!</f>
        <v>#REF!</v>
      </c>
      <c r="AV24" s="96" t="e">
        <f>#REF!</f>
        <v>#REF!</v>
      </c>
      <c r="AW24" s="103" t="e">
        <f>#REF!</f>
        <v>#REF!</v>
      </c>
      <c r="AX24" s="103" t="e">
        <f>#REF!</f>
        <v>#REF!</v>
      </c>
      <c r="AY24" s="103" t="e">
        <f>#REF!</f>
        <v>#REF!</v>
      </c>
      <c r="AZ24" s="96" t="e">
        <f>#REF!</f>
        <v>#REF!</v>
      </c>
      <c r="BA24" s="103" t="e">
        <f>#REF!</f>
        <v>#REF!</v>
      </c>
      <c r="BB24" s="103" t="e">
        <f>#REF!</f>
        <v>#REF!</v>
      </c>
      <c r="BC24" s="103" t="e">
        <f>#REF!</f>
        <v>#REF!</v>
      </c>
      <c r="BD24" s="96" t="e">
        <f>#REF!</f>
        <v>#REF!</v>
      </c>
      <c r="BE24" s="103" t="e">
        <f>#REF!</f>
        <v>#REF!</v>
      </c>
      <c r="BF24" s="103" t="e">
        <f>#REF!</f>
        <v>#REF!</v>
      </c>
    </row>
    <row r="25" spans="1:59" ht="48" customHeight="1">
      <c r="A25" s="59" t="s">
        <v>111</v>
      </c>
      <c r="B25" s="38" t="e">
        <f>#REF!</f>
        <v>#REF!</v>
      </c>
      <c r="C25" s="38" t="e">
        <f>#REF!</f>
        <v>#REF!</v>
      </c>
      <c r="D25" s="38" t="e">
        <f>#REF!</f>
        <v>#REF!</v>
      </c>
      <c r="E25" s="38" t="e">
        <f>#REF!</f>
        <v>#REF!</v>
      </c>
      <c r="F25" s="38" t="e">
        <f>#REF!</f>
        <v>#REF!</v>
      </c>
      <c r="G25" s="38" t="e">
        <f>#REF!</f>
        <v>#REF!</v>
      </c>
      <c r="H25" s="38" t="e">
        <f>#REF!</f>
        <v>#REF!</v>
      </c>
      <c r="I25" s="38" t="e">
        <f>#REF!</f>
        <v>#REF!</v>
      </c>
      <c r="J25" s="103" t="e">
        <f>#REF!</f>
        <v>#REF!</v>
      </c>
      <c r="K25" s="103" t="e">
        <f>#REF!</f>
        <v>#REF!</v>
      </c>
      <c r="L25" s="96" t="e">
        <f>#REF!</f>
        <v>#REF!</v>
      </c>
      <c r="M25" s="103" t="e">
        <f>#REF!</f>
        <v>#REF!</v>
      </c>
      <c r="N25" s="103" t="e">
        <f>#REF!</f>
        <v>#REF!</v>
      </c>
      <c r="O25" s="103" t="e">
        <f>#REF!</f>
        <v>#REF!</v>
      </c>
      <c r="P25" s="96" t="e">
        <f>#REF!</f>
        <v>#REF!</v>
      </c>
      <c r="Q25" s="103" t="e">
        <f>#REF!</f>
        <v>#REF!</v>
      </c>
      <c r="R25" s="103" t="e">
        <f>#REF!</f>
        <v>#REF!</v>
      </c>
      <c r="S25" s="103" t="e">
        <f>#REF!</f>
        <v>#REF!</v>
      </c>
      <c r="T25" s="103" t="e">
        <f>#REF!</f>
        <v>#REF!</v>
      </c>
      <c r="U25" s="103" t="e">
        <f>#REF!</f>
        <v>#REF!</v>
      </c>
      <c r="V25" s="103" t="e">
        <f>#REF!</f>
        <v>#REF!</v>
      </c>
      <c r="W25" s="103" t="e">
        <f>#REF!</f>
        <v>#REF!</v>
      </c>
      <c r="X25" s="103" t="e">
        <f>#REF!</f>
        <v>#REF!</v>
      </c>
      <c r="Y25" s="103" t="e">
        <f>#REF!</f>
        <v>#REF!</v>
      </c>
      <c r="Z25" s="103" t="e">
        <f>#REF!</f>
        <v>#REF!</v>
      </c>
      <c r="AA25" s="103" t="e">
        <f>#REF!</f>
        <v>#REF!</v>
      </c>
      <c r="AB25" s="103" t="e">
        <f>#REF!</f>
        <v>#REF!</v>
      </c>
      <c r="AC25" s="103" t="e">
        <f>#REF!</f>
        <v>#REF!</v>
      </c>
      <c r="AD25" s="103" t="e">
        <f>#REF!</f>
        <v>#REF!</v>
      </c>
      <c r="AE25" s="103" t="e">
        <f>#REF!</f>
        <v>#REF!</v>
      </c>
      <c r="AF25" s="103" t="e">
        <f>#REF!</f>
        <v>#REF!</v>
      </c>
      <c r="AG25" s="103" t="e">
        <f>#REF!</f>
        <v>#REF!</v>
      </c>
      <c r="AH25" s="103" t="e">
        <f>#REF!</f>
        <v>#REF!</v>
      </c>
      <c r="AI25" s="103" t="e">
        <f>#REF!</f>
        <v>#REF!</v>
      </c>
      <c r="AJ25" s="103" t="e">
        <f>#REF!</f>
        <v>#REF!</v>
      </c>
      <c r="AK25" s="103" t="e">
        <f>#REF!</f>
        <v>#REF!</v>
      </c>
      <c r="AL25" s="103" t="e">
        <f>#REF!</f>
        <v>#REF!</v>
      </c>
      <c r="AM25" s="103" t="e">
        <f>#REF!</f>
        <v>#REF!</v>
      </c>
      <c r="AN25" s="103" t="e">
        <f>#REF!</f>
        <v>#REF!</v>
      </c>
      <c r="AO25" s="103" t="e">
        <f>#REF!</f>
        <v>#REF!</v>
      </c>
      <c r="AP25" s="103" t="e">
        <f>#REF!</f>
        <v>#REF!</v>
      </c>
      <c r="AQ25" s="103" t="e">
        <f>#REF!</f>
        <v>#REF!</v>
      </c>
      <c r="AR25" s="96" t="e">
        <f>#REF!</f>
        <v>#REF!</v>
      </c>
      <c r="AS25" s="103" t="e">
        <f>#REF!</f>
        <v>#REF!</v>
      </c>
      <c r="AT25" s="103" t="e">
        <f>#REF!</f>
        <v>#REF!</v>
      </c>
      <c r="AU25" s="103" t="e">
        <f>#REF!</f>
        <v>#REF!</v>
      </c>
      <c r="AV25" s="96" t="e">
        <f>#REF!</f>
        <v>#REF!</v>
      </c>
      <c r="AW25" s="103" t="e">
        <f>#REF!</f>
        <v>#REF!</v>
      </c>
      <c r="AX25" s="103" t="e">
        <f>#REF!</f>
        <v>#REF!</v>
      </c>
      <c r="AY25" s="103" t="e">
        <f>#REF!</f>
        <v>#REF!</v>
      </c>
      <c r="AZ25" s="96" t="e">
        <f>#REF!</f>
        <v>#REF!</v>
      </c>
      <c r="BA25" s="103" t="e">
        <f>#REF!</f>
        <v>#REF!</v>
      </c>
      <c r="BB25" s="103" t="e">
        <f>#REF!</f>
        <v>#REF!</v>
      </c>
      <c r="BC25" s="103" t="e">
        <f>#REF!</f>
        <v>#REF!</v>
      </c>
      <c r="BD25" s="96" t="e">
        <f>#REF!</f>
        <v>#REF!</v>
      </c>
      <c r="BE25" s="103" t="e">
        <f>#REF!</f>
        <v>#REF!</v>
      </c>
      <c r="BF25" s="103" t="e">
        <f>#REF!</f>
        <v>#REF!</v>
      </c>
      <c r="BG25" t="s">
        <v>24</v>
      </c>
    </row>
    <row r="26" spans="1:59" ht="48" customHeight="1">
      <c r="A26" s="59" t="s">
        <v>82</v>
      </c>
      <c r="B26" s="38">
        <f ca="1">ОАС!B38</f>
        <v>633</v>
      </c>
      <c r="C26" s="38">
        <f ca="1">ОАС!C38</f>
        <v>51</v>
      </c>
      <c r="D26" s="38">
        <f ca="1">ОАС!D38</f>
        <v>49</v>
      </c>
      <c r="E26" s="38">
        <f ca="1">ОАС!E38</f>
        <v>2</v>
      </c>
      <c r="F26" s="38">
        <f ca="1">ОАС!F38</f>
        <v>28</v>
      </c>
      <c r="G26" s="38">
        <f ca="1">ОАС!G38</f>
        <v>39</v>
      </c>
      <c r="H26" s="38">
        <f ca="1">ОАС!H38</f>
        <v>0</v>
      </c>
      <c r="I26" s="38">
        <f ca="1">ОАС!I38</f>
        <v>0</v>
      </c>
      <c r="J26" s="103">
        <f ca="1">ОАС!J38</f>
        <v>2580</v>
      </c>
      <c r="K26" s="103">
        <f ca="1">ОАС!K38</f>
        <v>158</v>
      </c>
      <c r="L26" s="96">
        <f ca="1">ОАС!L38</f>
        <v>153</v>
      </c>
      <c r="M26" s="103">
        <f ca="1">ОАС!M38</f>
        <v>5</v>
      </c>
      <c r="N26" s="103">
        <f ca="1">ОАС!N38</f>
        <v>112</v>
      </c>
      <c r="O26" s="103">
        <f ca="1">ОАС!O38</f>
        <v>94</v>
      </c>
      <c r="P26" s="96">
        <f ca="1">ОАС!P38</f>
        <v>89</v>
      </c>
      <c r="Q26" s="103">
        <f ca="1">ОАС!Q38</f>
        <v>5</v>
      </c>
      <c r="R26" s="103">
        <f ca="1">ОАС!R38</f>
        <v>68</v>
      </c>
      <c r="S26" s="103">
        <f ca="1">ОАС!S38</f>
        <v>10</v>
      </c>
      <c r="T26" s="103">
        <f ca="1">ОАС!T38</f>
        <v>10</v>
      </c>
      <c r="U26" s="103">
        <f ca="1">ОАС!U38</f>
        <v>0</v>
      </c>
      <c r="V26" s="103">
        <f ca="1">ОАС!V38</f>
        <v>7</v>
      </c>
      <c r="W26" s="103">
        <f ca="1">ОАС!W38</f>
        <v>6</v>
      </c>
      <c r="X26" s="103">
        <f ca="1">ОАС!X38</f>
        <v>6</v>
      </c>
      <c r="Y26" s="103">
        <f ca="1">ОАС!Y38</f>
        <v>0</v>
      </c>
      <c r="Z26" s="103">
        <f ca="1">ОАС!Z38</f>
        <v>6</v>
      </c>
      <c r="AA26" s="103">
        <f ca="1">ОАС!AA38</f>
        <v>0</v>
      </c>
      <c r="AB26" s="103">
        <f ca="1">ОАС!AB38</f>
        <v>0</v>
      </c>
      <c r="AC26" s="103">
        <f ca="1">ОАС!AC38</f>
        <v>0</v>
      </c>
      <c r="AD26" s="103">
        <f ca="1">ОАС!AD38</f>
        <v>0</v>
      </c>
      <c r="AE26" s="103">
        <f ca="1">ОАС!AE38</f>
        <v>18</v>
      </c>
      <c r="AF26" s="103">
        <f ca="1">ОАС!AF38</f>
        <v>18</v>
      </c>
      <c r="AG26" s="103">
        <f ca="1">ОАС!AG38</f>
        <v>0</v>
      </c>
      <c r="AH26" s="103">
        <f ca="1">ОАС!AH38</f>
        <v>16</v>
      </c>
      <c r="AI26" s="103">
        <f ca="1">ОАС!AI38</f>
        <v>54</v>
      </c>
      <c r="AJ26" s="103">
        <f ca="1">ОАС!AJ38</f>
        <v>53</v>
      </c>
      <c r="AK26" s="103">
        <f ca="1">ОАС!AK38</f>
        <v>1</v>
      </c>
      <c r="AL26" s="103">
        <f ca="1">ОАС!AL38</f>
        <v>38</v>
      </c>
      <c r="AM26" s="103">
        <f ca="1">ОАС!AM38</f>
        <v>6</v>
      </c>
      <c r="AN26" s="103">
        <f ca="1">ОАС!AN38</f>
        <v>2</v>
      </c>
      <c r="AO26" s="103">
        <f ca="1">ОАС!AO38</f>
        <v>4</v>
      </c>
      <c r="AP26" s="103">
        <f ca="1">ОАС!AP38</f>
        <v>1</v>
      </c>
      <c r="AQ26" s="103">
        <f ca="1">ОАС!AQ38</f>
        <v>47</v>
      </c>
      <c r="AR26" s="96">
        <f ca="1">ОАС!AR38</f>
        <v>47</v>
      </c>
      <c r="AS26" s="103">
        <f ca="1">ОАС!AS38</f>
        <v>0</v>
      </c>
      <c r="AT26" s="103">
        <f ca="1">ОАС!AT38</f>
        <v>34</v>
      </c>
      <c r="AU26" s="103">
        <f ca="1">ОАС!AU38</f>
        <v>0</v>
      </c>
      <c r="AV26" s="96">
        <f ca="1">ОАС!AV38</f>
        <v>0</v>
      </c>
      <c r="AW26" s="103">
        <f ca="1">ОАС!AW38</f>
        <v>0</v>
      </c>
      <c r="AX26" s="103">
        <f ca="1">ОАС!AX38</f>
        <v>0</v>
      </c>
      <c r="AY26" s="103">
        <f ca="1">ОАС!AY38</f>
        <v>9</v>
      </c>
      <c r="AZ26" s="96">
        <f ca="1">ОАС!AZ38</f>
        <v>9</v>
      </c>
      <c r="BA26" s="103">
        <f ca="1">ОАС!BA38</f>
        <v>0</v>
      </c>
      <c r="BB26" s="103">
        <f ca="1">ОАС!BB38</f>
        <v>5</v>
      </c>
      <c r="BC26" s="103">
        <f ca="1">ОАС!BC38</f>
        <v>8</v>
      </c>
      <c r="BD26" s="96">
        <f ca="1">ОАС!BD38</f>
        <v>8</v>
      </c>
      <c r="BE26" s="103">
        <f ca="1">ОАС!BE38</f>
        <v>0</v>
      </c>
      <c r="BF26" s="103">
        <f ca="1">ОАС!BF38</f>
        <v>5</v>
      </c>
    </row>
    <row r="27" spans="1:59" ht="48" customHeight="1">
      <c r="A27" s="59" t="s">
        <v>112</v>
      </c>
      <c r="B27" s="38">
        <f ca="1">ГС!B38</f>
        <v>619</v>
      </c>
      <c r="C27" s="38">
        <f ca="1">ГС!C38</f>
        <v>42</v>
      </c>
      <c r="D27" s="38">
        <f ca="1">ГС!D38</f>
        <v>28</v>
      </c>
      <c r="E27" s="38">
        <f ca="1">ГС!E38</f>
        <v>14</v>
      </c>
      <c r="F27" s="38">
        <f ca="1">ГС!F38</f>
        <v>23</v>
      </c>
      <c r="G27" s="38">
        <f ca="1">ГС!G38</f>
        <v>24</v>
      </c>
      <c r="H27" s="38">
        <f ca="1">ГС!H38</f>
        <v>0</v>
      </c>
      <c r="I27" s="38">
        <f ca="1">ГС!I38</f>
        <v>0</v>
      </c>
      <c r="J27" s="103">
        <f ca="1">ГС!J38</f>
        <v>2932</v>
      </c>
      <c r="K27" s="103">
        <f ca="1">ГС!K38</f>
        <v>171</v>
      </c>
      <c r="L27" s="96">
        <f ca="1">ГС!L38</f>
        <v>117</v>
      </c>
      <c r="M27" s="103">
        <f ca="1">ГС!M38</f>
        <v>54</v>
      </c>
      <c r="N27" s="103">
        <f ca="1">ГС!N38</f>
        <v>96</v>
      </c>
      <c r="O27" s="103">
        <f ca="1">ГС!O38</f>
        <v>93</v>
      </c>
      <c r="P27" s="96">
        <f ca="1">ГС!P38</f>
        <v>66</v>
      </c>
      <c r="Q27" s="103">
        <f ca="1">ГС!Q38</f>
        <v>27</v>
      </c>
      <c r="R27" s="103">
        <f ca="1">ГС!R38</f>
        <v>58</v>
      </c>
      <c r="S27" s="103">
        <f ca="1">ГС!S38</f>
        <v>8</v>
      </c>
      <c r="T27" s="103">
        <f ca="1">ГС!T38</f>
        <v>8</v>
      </c>
      <c r="U27" s="103">
        <f ca="1">ГС!U38</f>
        <v>0</v>
      </c>
      <c r="V27" s="103">
        <f ca="1">ГС!V38</f>
        <v>6</v>
      </c>
      <c r="W27" s="103">
        <f ca="1">ГС!W38</f>
        <v>5</v>
      </c>
      <c r="X27" s="103">
        <f ca="1">ГС!X38</f>
        <v>5</v>
      </c>
      <c r="Y27" s="103">
        <f ca="1">ГС!Y38</f>
        <v>0</v>
      </c>
      <c r="Z27" s="103">
        <f ca="1">ГС!Z38</f>
        <v>3</v>
      </c>
      <c r="AA27" s="103">
        <f ca="1">ГС!AA38</f>
        <v>0</v>
      </c>
      <c r="AB27" s="103">
        <f ca="1">ГС!AB38</f>
        <v>0</v>
      </c>
      <c r="AC27" s="103">
        <f ca="1">ГС!AC38</f>
        <v>0</v>
      </c>
      <c r="AD27" s="103">
        <f ca="1">ГС!AD38</f>
        <v>0</v>
      </c>
      <c r="AE27" s="103">
        <f ca="1">ГС!AE38</f>
        <v>10</v>
      </c>
      <c r="AF27" s="103">
        <f ca="1">ГС!AF38</f>
        <v>7</v>
      </c>
      <c r="AG27" s="103">
        <f ca="1">ГС!AG38</f>
        <v>3</v>
      </c>
      <c r="AH27" s="103">
        <f ca="1">ГС!AH38</f>
        <v>7</v>
      </c>
      <c r="AI27" s="103">
        <f ca="1">ГС!AI38</f>
        <v>55</v>
      </c>
      <c r="AJ27" s="103">
        <f ca="1">ГС!AJ38</f>
        <v>39</v>
      </c>
      <c r="AK27" s="103">
        <f ca="1">ГС!AK38</f>
        <v>16</v>
      </c>
      <c r="AL27" s="103">
        <f ca="1">ГС!AL38</f>
        <v>37</v>
      </c>
      <c r="AM27" s="103">
        <f ca="1">ГС!AM38</f>
        <v>15</v>
      </c>
      <c r="AN27" s="103">
        <f ca="1">ГС!AN38</f>
        <v>7</v>
      </c>
      <c r="AO27" s="103">
        <f ca="1">ГС!AO38</f>
        <v>8</v>
      </c>
      <c r="AP27" s="103">
        <f ca="1">ГС!AP38</f>
        <v>5</v>
      </c>
      <c r="AQ27" s="103">
        <f ca="1">ГС!AQ38</f>
        <v>42</v>
      </c>
      <c r="AR27" s="96">
        <f ca="1">ГС!AR38</f>
        <v>32</v>
      </c>
      <c r="AS27" s="103">
        <f ca="1">ГС!AS38</f>
        <v>10</v>
      </c>
      <c r="AT27" s="103">
        <f ca="1">ГС!AT38</f>
        <v>24</v>
      </c>
      <c r="AU27" s="103">
        <f ca="1">ГС!AU38</f>
        <v>3</v>
      </c>
      <c r="AV27" s="96">
        <f ca="1">ГС!AV38</f>
        <v>1</v>
      </c>
      <c r="AW27" s="103">
        <f ca="1">ГС!AW38</f>
        <v>2</v>
      </c>
      <c r="AX27" s="103">
        <f ca="1">ГС!AX38</f>
        <v>1</v>
      </c>
      <c r="AY27" s="103">
        <f ca="1">ГС!AY38</f>
        <v>23</v>
      </c>
      <c r="AZ27" s="96">
        <f ca="1">ГС!AZ38</f>
        <v>12</v>
      </c>
      <c r="BA27" s="103">
        <f ca="1">ГС!BA38</f>
        <v>11</v>
      </c>
      <c r="BB27" s="103">
        <f ca="1">ГС!BB38</f>
        <v>8</v>
      </c>
      <c r="BC27" s="103">
        <f ca="1">ГС!BC38</f>
        <v>10</v>
      </c>
      <c r="BD27" s="96">
        <f ca="1">ГС!BD38</f>
        <v>6</v>
      </c>
      <c r="BE27" s="103">
        <f ca="1">ГС!BE38</f>
        <v>4</v>
      </c>
      <c r="BF27" s="103">
        <f ca="1">ГС!BF38</f>
        <v>5</v>
      </c>
    </row>
    <row r="28" spans="1:59" ht="48" customHeight="1">
      <c r="A28" s="59" t="s">
        <v>113</v>
      </c>
      <c r="B28" s="38" t="e">
        <f>#REF!</f>
        <v>#REF!</v>
      </c>
      <c r="C28" s="38" t="e">
        <f>#REF!</f>
        <v>#REF!</v>
      </c>
      <c r="D28" s="38" t="e">
        <f>#REF!</f>
        <v>#REF!</v>
      </c>
      <c r="E28" s="38" t="e">
        <f>#REF!</f>
        <v>#REF!</v>
      </c>
      <c r="F28" s="38" t="e">
        <f>#REF!</f>
        <v>#REF!</v>
      </c>
      <c r="G28" s="38" t="e">
        <f>#REF!</f>
        <v>#REF!</v>
      </c>
      <c r="H28" s="38" t="e">
        <f>#REF!</f>
        <v>#REF!</v>
      </c>
      <c r="I28" s="38" t="e">
        <f>#REF!</f>
        <v>#REF!</v>
      </c>
      <c r="J28" s="103" t="e">
        <f>#REF!</f>
        <v>#REF!</v>
      </c>
      <c r="K28" s="103" t="e">
        <f>#REF!</f>
        <v>#REF!</v>
      </c>
      <c r="L28" s="96" t="e">
        <f>#REF!</f>
        <v>#REF!</v>
      </c>
      <c r="M28" s="103" t="e">
        <f>#REF!</f>
        <v>#REF!</v>
      </c>
      <c r="N28" s="103" t="e">
        <f>#REF!</f>
        <v>#REF!</v>
      </c>
      <c r="O28" s="103" t="e">
        <f>#REF!</f>
        <v>#REF!</v>
      </c>
      <c r="P28" s="96" t="e">
        <f>#REF!</f>
        <v>#REF!</v>
      </c>
      <c r="Q28" s="103" t="e">
        <f>#REF!</f>
        <v>#REF!</v>
      </c>
      <c r="R28" s="103" t="e">
        <f>#REF!</f>
        <v>#REF!</v>
      </c>
      <c r="S28" s="103" t="e">
        <f>#REF!</f>
        <v>#REF!</v>
      </c>
      <c r="T28" s="103" t="e">
        <f>#REF!</f>
        <v>#REF!</v>
      </c>
      <c r="U28" s="103" t="e">
        <f>#REF!</f>
        <v>#REF!</v>
      </c>
      <c r="V28" s="103" t="e">
        <f>#REF!</f>
        <v>#REF!</v>
      </c>
      <c r="W28" s="103" t="e">
        <f>#REF!</f>
        <v>#REF!</v>
      </c>
      <c r="X28" s="103" t="e">
        <f>#REF!</f>
        <v>#REF!</v>
      </c>
      <c r="Y28" s="103" t="e">
        <f>#REF!</f>
        <v>#REF!</v>
      </c>
      <c r="Z28" s="103" t="e">
        <f>#REF!</f>
        <v>#REF!</v>
      </c>
      <c r="AA28" s="103" t="e">
        <f>#REF!</f>
        <v>#REF!</v>
      </c>
      <c r="AB28" s="103" t="e">
        <f>#REF!</f>
        <v>#REF!</v>
      </c>
      <c r="AC28" s="103" t="e">
        <f>#REF!</f>
        <v>#REF!</v>
      </c>
      <c r="AD28" s="103" t="e">
        <f>#REF!</f>
        <v>#REF!</v>
      </c>
      <c r="AE28" s="103" t="e">
        <f>#REF!</f>
        <v>#REF!</v>
      </c>
      <c r="AF28" s="103" t="e">
        <f>#REF!</f>
        <v>#REF!</v>
      </c>
      <c r="AG28" s="103" t="e">
        <f>#REF!</f>
        <v>#REF!</v>
      </c>
      <c r="AH28" s="103" t="e">
        <f>#REF!</f>
        <v>#REF!</v>
      </c>
      <c r="AI28" s="103" t="e">
        <f>#REF!</f>
        <v>#REF!</v>
      </c>
      <c r="AJ28" s="103" t="e">
        <f>#REF!</f>
        <v>#REF!</v>
      </c>
      <c r="AK28" s="103" t="e">
        <f>#REF!</f>
        <v>#REF!</v>
      </c>
      <c r="AL28" s="103" t="e">
        <f>#REF!</f>
        <v>#REF!</v>
      </c>
      <c r="AM28" s="103" t="e">
        <f>#REF!</f>
        <v>#REF!</v>
      </c>
      <c r="AN28" s="103" t="e">
        <f>#REF!</f>
        <v>#REF!</v>
      </c>
      <c r="AO28" s="103" t="e">
        <f>#REF!</f>
        <v>#REF!</v>
      </c>
      <c r="AP28" s="103" t="e">
        <f>#REF!</f>
        <v>#REF!</v>
      </c>
      <c r="AQ28" s="103" t="e">
        <f>#REF!</f>
        <v>#REF!</v>
      </c>
      <c r="AR28" s="96" t="e">
        <f>#REF!</f>
        <v>#REF!</v>
      </c>
      <c r="AS28" s="103" t="e">
        <f>#REF!</f>
        <v>#REF!</v>
      </c>
      <c r="AT28" s="103" t="e">
        <f>#REF!</f>
        <v>#REF!</v>
      </c>
      <c r="AU28" s="103" t="e">
        <f>#REF!</f>
        <v>#REF!</v>
      </c>
      <c r="AV28" s="96" t="e">
        <f>#REF!</f>
        <v>#REF!</v>
      </c>
      <c r="AW28" s="103" t="e">
        <f>#REF!</f>
        <v>#REF!</v>
      </c>
      <c r="AX28" s="103" t="e">
        <f>#REF!</f>
        <v>#REF!</v>
      </c>
      <c r="AY28" s="103" t="e">
        <f>#REF!</f>
        <v>#REF!</v>
      </c>
      <c r="AZ28" s="96" t="e">
        <f>#REF!</f>
        <v>#REF!</v>
      </c>
      <c r="BA28" s="103" t="e">
        <f>#REF!</f>
        <v>#REF!</v>
      </c>
      <c r="BB28" s="103" t="e">
        <f>#REF!</f>
        <v>#REF!</v>
      </c>
      <c r="BC28" s="103" t="e">
        <f>#REF!</f>
        <v>#REF!</v>
      </c>
      <c r="BD28" s="96" t="e">
        <f>#REF!</f>
        <v>#REF!</v>
      </c>
      <c r="BE28" s="103" t="e">
        <f>#REF!</f>
        <v>#REF!</v>
      </c>
      <c r="BF28" s="103" t="e">
        <f>#REF!</f>
        <v>#REF!</v>
      </c>
    </row>
    <row r="29" spans="1:59" s="22" customFormat="1" ht="48" customHeight="1">
      <c r="A29" s="60" t="s">
        <v>83</v>
      </c>
      <c r="B29" s="106" t="e">
        <f>SUM(B23:B28)</f>
        <v>#REF!</v>
      </c>
      <c r="C29" s="77" t="e">
        <f>SUM(C23:C28)</f>
        <v>#REF!</v>
      </c>
      <c r="D29" s="95" t="e">
        <f>SUM(D23:D28)</f>
        <v>#REF!</v>
      </c>
      <c r="E29" s="95" t="e">
        <f>SUM(E23:E28)</f>
        <v>#REF!</v>
      </c>
      <c r="F29" s="95" t="e">
        <f t="shared" ref="F29:O29" si="0">SUM(F23:F28)</f>
        <v>#REF!</v>
      </c>
      <c r="G29" s="95" t="e">
        <f t="shared" si="0"/>
        <v>#REF!</v>
      </c>
      <c r="H29" s="95" t="e">
        <f t="shared" si="0"/>
        <v>#REF!</v>
      </c>
      <c r="I29" s="95" t="e">
        <f t="shared" si="0"/>
        <v>#REF!</v>
      </c>
      <c r="J29" s="95"/>
      <c r="K29" s="95" t="e">
        <f>SUM(K23:K28)</f>
        <v>#REF!</v>
      </c>
      <c r="L29" s="95" t="e">
        <f>SUM(L23:L28)</f>
        <v>#REF!</v>
      </c>
      <c r="M29" s="95" t="e">
        <f>SUM(M23:M28)</f>
        <v>#REF!</v>
      </c>
      <c r="N29" s="95" t="e">
        <f>SUM(N23:N28)</f>
        <v>#REF!</v>
      </c>
      <c r="O29" s="95" t="e">
        <f t="shared" si="0"/>
        <v>#REF!</v>
      </c>
      <c r="P29" s="95" t="e">
        <f>SUM(P23:P28)</f>
        <v>#REF!</v>
      </c>
      <c r="Q29" s="95" t="e">
        <f t="shared" ref="Q29:BF29" si="1">SUM(Q23:Q28)</f>
        <v>#REF!</v>
      </c>
      <c r="R29" s="95" t="e">
        <f t="shared" si="1"/>
        <v>#REF!</v>
      </c>
      <c r="S29" s="95" t="e">
        <f t="shared" si="1"/>
        <v>#REF!</v>
      </c>
      <c r="T29" s="95" t="e">
        <f t="shared" si="1"/>
        <v>#REF!</v>
      </c>
      <c r="U29" s="95" t="e">
        <f t="shared" si="1"/>
        <v>#REF!</v>
      </c>
      <c r="V29" s="95" t="e">
        <f t="shared" si="1"/>
        <v>#REF!</v>
      </c>
      <c r="W29" s="95" t="e">
        <f t="shared" si="1"/>
        <v>#REF!</v>
      </c>
      <c r="X29" s="95" t="e">
        <f t="shared" si="1"/>
        <v>#REF!</v>
      </c>
      <c r="Y29" s="95" t="e">
        <f t="shared" si="1"/>
        <v>#REF!</v>
      </c>
      <c r="Z29" s="95" t="e">
        <f t="shared" si="1"/>
        <v>#REF!</v>
      </c>
      <c r="AA29" s="95" t="e">
        <f t="shared" si="1"/>
        <v>#REF!</v>
      </c>
      <c r="AB29" s="95" t="e">
        <f t="shared" si="1"/>
        <v>#REF!</v>
      </c>
      <c r="AC29" s="95" t="e">
        <f t="shared" si="1"/>
        <v>#REF!</v>
      </c>
      <c r="AD29" s="95" t="e">
        <f t="shared" si="1"/>
        <v>#REF!</v>
      </c>
      <c r="AE29" s="95" t="e">
        <f t="shared" si="1"/>
        <v>#REF!</v>
      </c>
      <c r="AF29" s="95" t="e">
        <f t="shared" si="1"/>
        <v>#REF!</v>
      </c>
      <c r="AG29" s="95" t="e">
        <f t="shared" si="1"/>
        <v>#REF!</v>
      </c>
      <c r="AH29" s="95" t="e">
        <f t="shared" si="1"/>
        <v>#REF!</v>
      </c>
      <c r="AI29" s="95" t="e">
        <f t="shared" si="1"/>
        <v>#REF!</v>
      </c>
      <c r="AJ29" s="95" t="e">
        <f t="shared" si="1"/>
        <v>#REF!</v>
      </c>
      <c r="AK29" s="95" t="e">
        <f t="shared" si="1"/>
        <v>#REF!</v>
      </c>
      <c r="AL29" s="95" t="e">
        <f t="shared" si="1"/>
        <v>#REF!</v>
      </c>
      <c r="AM29" s="95" t="e">
        <f t="shared" si="1"/>
        <v>#REF!</v>
      </c>
      <c r="AN29" s="95" t="e">
        <f t="shared" si="1"/>
        <v>#REF!</v>
      </c>
      <c r="AO29" s="95" t="e">
        <f t="shared" si="1"/>
        <v>#REF!</v>
      </c>
      <c r="AP29" s="95" t="e">
        <f t="shared" si="1"/>
        <v>#REF!</v>
      </c>
      <c r="AQ29" s="95" t="e">
        <f t="shared" si="1"/>
        <v>#REF!</v>
      </c>
      <c r="AR29" s="95" t="e">
        <f t="shared" si="1"/>
        <v>#REF!</v>
      </c>
      <c r="AS29" s="95" t="e">
        <f t="shared" si="1"/>
        <v>#REF!</v>
      </c>
      <c r="AT29" s="95" t="e">
        <f t="shared" si="1"/>
        <v>#REF!</v>
      </c>
      <c r="AU29" s="95" t="e">
        <f t="shared" si="1"/>
        <v>#REF!</v>
      </c>
      <c r="AV29" s="95" t="e">
        <f t="shared" si="1"/>
        <v>#REF!</v>
      </c>
      <c r="AW29" s="95" t="e">
        <f t="shared" si="1"/>
        <v>#REF!</v>
      </c>
      <c r="AX29" s="95" t="e">
        <f t="shared" si="1"/>
        <v>#REF!</v>
      </c>
      <c r="AY29" s="95" t="e">
        <f t="shared" si="1"/>
        <v>#REF!</v>
      </c>
      <c r="AZ29" s="95" t="e">
        <f t="shared" si="1"/>
        <v>#REF!</v>
      </c>
      <c r="BA29" s="95" t="e">
        <f t="shared" si="1"/>
        <v>#REF!</v>
      </c>
      <c r="BB29" s="95" t="e">
        <f t="shared" si="1"/>
        <v>#REF!</v>
      </c>
      <c r="BC29" s="95" t="e">
        <f t="shared" si="1"/>
        <v>#REF!</v>
      </c>
      <c r="BD29" s="95" t="e">
        <f t="shared" si="1"/>
        <v>#REF!</v>
      </c>
      <c r="BE29" s="95" t="e">
        <f t="shared" si="1"/>
        <v>#REF!</v>
      </c>
      <c r="BF29" s="95" t="e">
        <f t="shared" si="1"/>
        <v>#REF!</v>
      </c>
    </row>
    <row r="30" spans="1:59" s="22" customFormat="1" ht="48" customHeight="1">
      <c r="A30" s="104"/>
      <c r="B30" s="104"/>
      <c r="C30" s="39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</row>
    <row r="31" spans="1:59" s="22" customFormat="1" ht="61.5" customHeight="1">
      <c r="A31" s="253" t="s">
        <v>108</v>
      </c>
      <c r="B31" s="253"/>
      <c r="C31" s="253"/>
      <c r="D31" s="253"/>
      <c r="E31" s="253"/>
      <c r="F31" s="253"/>
      <c r="G31" s="253"/>
      <c r="H31" s="253"/>
      <c r="I31" s="253"/>
      <c r="J31" s="253"/>
      <c r="K31" s="253"/>
      <c r="L31" s="253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</row>
    <row r="32" spans="1:59" s="22" customFormat="1" ht="22.5" customHeight="1">
      <c r="A32" s="104"/>
      <c r="B32" s="104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40"/>
      <c r="N32" s="40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40"/>
      <c r="AP32" s="40"/>
      <c r="AQ32" s="39"/>
      <c r="AR32" s="39"/>
      <c r="AS32" s="39"/>
      <c r="AT32" s="39"/>
      <c r="AU32" s="39"/>
      <c r="AV32" s="40"/>
      <c r="AW32" s="40"/>
      <c r="AX32" s="40"/>
      <c r="AY32" s="39"/>
      <c r="AZ32" s="40"/>
      <c r="BA32" s="40"/>
      <c r="BB32" s="40"/>
      <c r="BC32" s="39"/>
      <c r="BD32" s="40"/>
      <c r="BE32" s="40"/>
      <c r="BF32" s="40"/>
    </row>
    <row r="33" spans="1:58" s="22" customFormat="1" ht="151.5" customHeight="1">
      <c r="A33" s="264" t="s">
        <v>1</v>
      </c>
      <c r="B33" s="264"/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172"/>
      <c r="N33" s="41"/>
      <c r="AP33" s="41"/>
      <c r="AX33" s="41"/>
      <c r="BB33" s="41"/>
      <c r="BF33" s="41"/>
    </row>
    <row r="34" spans="1:58" ht="27" customHeight="1">
      <c r="A34" s="250"/>
      <c r="B34" s="250"/>
      <c r="C34" s="250"/>
      <c r="D34" s="250"/>
      <c r="E34" s="250"/>
      <c r="F34" s="41"/>
      <c r="G34" s="41"/>
      <c r="H34" s="41"/>
      <c r="I34" s="41"/>
      <c r="J34" s="41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</row>
    <row r="35" spans="1:58" ht="24.75" customHeight="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250"/>
      <c r="L35" s="250"/>
      <c r="M35" s="250"/>
      <c r="N35" s="41"/>
      <c r="O35" s="250"/>
      <c r="P35" s="250"/>
      <c r="Q35" s="250"/>
      <c r="R35" s="250"/>
      <c r="S35" s="250"/>
      <c r="T35" s="250"/>
      <c r="U35" s="250"/>
      <c r="V35" s="250"/>
      <c r="W35" s="250"/>
      <c r="X35" s="250"/>
      <c r="Y35" s="250"/>
      <c r="Z35" s="250"/>
      <c r="AA35" s="250"/>
      <c r="AB35" s="250"/>
      <c r="AC35" s="250"/>
      <c r="AD35" s="250"/>
      <c r="AE35" s="250"/>
      <c r="AF35" s="250"/>
      <c r="AG35" s="250"/>
      <c r="AH35" s="250"/>
      <c r="AI35" s="250"/>
      <c r="AJ35" s="250"/>
      <c r="AK35" s="250"/>
      <c r="AL35" s="250"/>
      <c r="AM35" s="250"/>
      <c r="AN35" s="250"/>
      <c r="AO35" s="250"/>
      <c r="AP35" s="41"/>
      <c r="AQ35" s="250"/>
      <c r="AR35" s="250"/>
      <c r="AS35" s="250"/>
      <c r="AT35" s="250"/>
      <c r="AU35" s="250"/>
      <c r="AV35" s="250"/>
      <c r="AW35" s="250"/>
      <c r="AX35" s="41"/>
      <c r="AY35" s="250"/>
      <c r="AZ35" s="250"/>
      <c r="BA35" s="250"/>
      <c r="BB35" s="41"/>
      <c r="BC35" s="250"/>
      <c r="BD35" s="250"/>
      <c r="BE35" s="250"/>
      <c r="BF35" s="41"/>
    </row>
    <row r="36" spans="1:58" ht="27" customHeight="1">
      <c r="A36" s="43"/>
      <c r="B36" s="43"/>
      <c r="C36" s="250"/>
      <c r="D36" s="250"/>
      <c r="E36" s="250"/>
      <c r="F36" s="41"/>
      <c r="G36" s="41"/>
      <c r="H36" s="41"/>
      <c r="I36" s="41"/>
      <c r="J36" s="41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</row>
    <row r="37" spans="1:58" ht="23.25" customHeight="1">
      <c r="A37" s="43"/>
      <c r="B37" s="43"/>
      <c r="C37" s="44"/>
      <c r="D37" s="44"/>
      <c r="E37" s="44"/>
      <c r="F37" s="44"/>
      <c r="G37" s="44"/>
      <c r="H37" s="44"/>
      <c r="I37" s="44"/>
      <c r="J37" s="44"/>
      <c r="M37" s="45"/>
      <c r="N37" s="45"/>
      <c r="AO37" s="45"/>
      <c r="AP37" s="45"/>
      <c r="AW37" s="45"/>
      <c r="AX37" s="45"/>
      <c r="BA37" s="45"/>
      <c r="BB37" s="45"/>
      <c r="BE37" s="45"/>
      <c r="BF37" s="45"/>
    </row>
    <row r="38" spans="1:58" ht="52.5" customHeight="1">
      <c r="A38" s="251"/>
      <c r="B38" s="251"/>
      <c r="C38" s="251"/>
      <c r="D38" s="251"/>
      <c r="E38" s="45"/>
      <c r="F38" s="45"/>
      <c r="G38" s="45"/>
      <c r="H38" s="45"/>
      <c r="I38" s="45"/>
      <c r="J38" s="45"/>
      <c r="L38" s="46"/>
      <c r="M38" s="46"/>
      <c r="N38" s="46"/>
      <c r="AN38" s="46"/>
      <c r="AO38" s="46"/>
      <c r="AP38" s="46"/>
      <c r="AV38" s="46"/>
      <c r="AW38" s="46"/>
      <c r="AX38" s="46"/>
      <c r="AZ38" s="46"/>
      <c r="BA38" s="46"/>
      <c r="BB38" s="46"/>
      <c r="BD38" s="46"/>
      <c r="BE38" s="46"/>
      <c r="BF38" s="46"/>
    </row>
    <row r="39" spans="1:58" ht="41.1" customHeight="1">
      <c r="A39" s="252"/>
      <c r="B39" s="252"/>
      <c r="C39" s="252"/>
      <c r="D39" s="46"/>
      <c r="E39" s="46"/>
      <c r="F39" s="46"/>
      <c r="G39" s="46"/>
      <c r="H39" s="46"/>
      <c r="I39" s="46"/>
      <c r="J39" s="46"/>
      <c r="L39" s="46"/>
      <c r="M39" s="46"/>
      <c r="N39" s="46"/>
      <c r="AN39" s="46"/>
      <c r="AO39" s="46"/>
      <c r="AP39" s="46"/>
      <c r="AV39" s="46"/>
      <c r="AW39" s="46"/>
      <c r="AX39" s="46"/>
      <c r="AZ39" s="46"/>
      <c r="BA39" s="46"/>
      <c r="BB39" s="46"/>
      <c r="BD39" s="46"/>
      <c r="BE39" s="46"/>
      <c r="BF39" s="46"/>
    </row>
    <row r="40" spans="1:58" ht="41.1" customHeight="1">
      <c r="A40" s="252"/>
      <c r="B40" s="252"/>
      <c r="C40" s="252"/>
      <c r="D40" s="46"/>
      <c r="E40" s="46"/>
      <c r="F40" s="46"/>
      <c r="G40" s="46"/>
      <c r="H40" s="46"/>
      <c r="I40" s="46"/>
      <c r="J40" s="46"/>
      <c r="K40" s="47"/>
      <c r="L40" s="46"/>
      <c r="M40" s="46"/>
      <c r="N40" s="46"/>
      <c r="AN40" s="46"/>
      <c r="AO40" s="46"/>
      <c r="AP40" s="46"/>
      <c r="AV40" s="46"/>
      <c r="AW40" s="46"/>
      <c r="AX40" s="46"/>
      <c r="AZ40" s="46"/>
      <c r="BA40" s="46"/>
      <c r="BB40" s="46"/>
      <c r="BD40" s="46"/>
      <c r="BE40" s="46"/>
      <c r="BF40" s="46"/>
    </row>
    <row r="41" spans="1:58" ht="41.1" customHeight="1">
      <c r="A41" s="252"/>
      <c r="B41" s="252"/>
      <c r="C41" s="252"/>
      <c r="D41" s="46"/>
      <c r="E41" s="46"/>
      <c r="F41" s="46"/>
      <c r="G41" s="46"/>
      <c r="H41" s="46"/>
      <c r="I41" s="46"/>
      <c r="J41" s="46"/>
      <c r="L41" s="46"/>
      <c r="M41" s="46"/>
      <c r="N41" s="46"/>
      <c r="AN41" s="46"/>
      <c r="AO41" s="46"/>
      <c r="AP41" s="46"/>
      <c r="AV41" s="46"/>
      <c r="AW41" s="46"/>
      <c r="AX41" s="46"/>
      <c r="AZ41" s="46"/>
      <c r="BA41" s="46"/>
      <c r="BB41" s="46"/>
      <c r="BD41" s="46"/>
      <c r="BE41" s="46"/>
      <c r="BF41" s="46"/>
    </row>
    <row r="42" spans="1:58" ht="41.1" customHeight="1">
      <c r="A42" s="252"/>
      <c r="B42" s="252"/>
      <c r="C42" s="252"/>
      <c r="D42" s="46"/>
      <c r="E42" s="46"/>
      <c r="F42" s="46"/>
      <c r="G42" s="46"/>
      <c r="H42" s="46"/>
      <c r="I42" s="46"/>
      <c r="J42" s="46"/>
      <c r="L42" s="46"/>
      <c r="M42" s="46"/>
      <c r="N42" s="46"/>
      <c r="AN42" s="46"/>
      <c r="AO42" s="46"/>
      <c r="AP42" s="46"/>
      <c r="AV42" s="46"/>
      <c r="AW42" s="46"/>
      <c r="AX42" s="46"/>
      <c r="AZ42" s="46"/>
      <c r="BA42" s="46"/>
      <c r="BB42" s="46"/>
      <c r="BD42" s="46"/>
      <c r="BE42" s="46"/>
      <c r="BF42" s="46"/>
    </row>
    <row r="43" spans="1:58" ht="41.1" customHeight="1">
      <c r="A43" s="252"/>
      <c r="B43" s="252"/>
      <c r="C43" s="252"/>
      <c r="D43" s="46" t="s">
        <v>24</v>
      </c>
      <c r="E43" s="46"/>
      <c r="F43" s="46"/>
      <c r="G43" s="46"/>
      <c r="H43" s="46"/>
      <c r="I43" s="46"/>
      <c r="J43" s="46"/>
      <c r="L43" s="46"/>
      <c r="M43" s="49"/>
      <c r="N43" s="49"/>
      <c r="AN43" s="46"/>
      <c r="AO43" s="49"/>
      <c r="AP43" s="49"/>
      <c r="AV43" s="46"/>
      <c r="AW43" s="49"/>
      <c r="AX43" s="49"/>
      <c r="AZ43" s="46"/>
      <c r="BA43" s="49"/>
      <c r="BB43" s="49"/>
      <c r="BD43" s="46"/>
      <c r="BE43" s="49"/>
      <c r="BF43" s="49"/>
    </row>
    <row r="44" spans="1:58" ht="41.1" customHeight="1">
      <c r="A44" s="252"/>
      <c r="B44" s="252"/>
      <c r="C44" s="252"/>
      <c r="D44" s="46"/>
      <c r="E44" s="49"/>
      <c r="F44" s="49"/>
      <c r="G44" s="49"/>
      <c r="H44" s="49"/>
      <c r="I44" s="49"/>
      <c r="J44" s="49"/>
      <c r="L44" s="50"/>
      <c r="M44" s="50"/>
      <c r="N44" s="50"/>
      <c r="AN44" s="50"/>
      <c r="AO44" s="50"/>
      <c r="AP44" s="50"/>
      <c r="AV44" s="50"/>
      <c r="AW44" s="50"/>
      <c r="AX44" s="50"/>
      <c r="AZ44" s="50"/>
      <c r="BA44" s="50"/>
      <c r="BB44" s="50"/>
      <c r="BD44" s="50"/>
      <c r="BE44" s="50"/>
      <c r="BF44" s="50"/>
    </row>
    <row r="45" spans="1:58" ht="41.1" customHeight="1">
      <c r="A45" s="249"/>
      <c r="B45" s="249"/>
      <c r="C45" s="249"/>
      <c r="D45" s="50"/>
      <c r="E45" s="50"/>
      <c r="F45" s="50"/>
      <c r="G45" s="50"/>
      <c r="H45" s="50"/>
      <c r="I45" s="50"/>
      <c r="J45" s="50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</row>
    <row r="46" spans="1:58" ht="18.75">
      <c r="A46" s="51"/>
      <c r="B46" s="51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</row>
    <row r="47" spans="1:58" ht="18.75">
      <c r="A47" s="51"/>
      <c r="B47" s="51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</row>
    <row r="48" spans="1:58" ht="18.75">
      <c r="A48" s="51"/>
      <c r="B48" s="51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</row>
    <row r="49" spans="1:58" ht="18.75">
      <c r="A49" s="51"/>
      <c r="B49" s="51"/>
      <c r="C49" s="52"/>
      <c r="D49" s="52"/>
      <c r="E49" s="52"/>
      <c r="F49" s="52"/>
      <c r="G49" s="52"/>
      <c r="H49" s="52"/>
      <c r="I49" s="52"/>
      <c r="J49" s="52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</row>
    <row r="50" spans="1:58" ht="18.7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</row>
    <row r="51" spans="1:58" ht="15.7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</row>
    <row r="52" spans="1:58" ht="15.7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</row>
    <row r="53" spans="1:58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</row>
    <row r="54" spans="1:58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</row>
    <row r="55" spans="1:58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</row>
    <row r="56" spans="1:58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</row>
    <row r="57" spans="1:58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</row>
    <row r="58" spans="1:58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</row>
    <row r="59" spans="1:58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</row>
    <row r="60" spans="1:58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</row>
    <row r="61" spans="1:58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</row>
    <row r="62" spans="1:58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</row>
    <row r="63" spans="1:58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</row>
    <row r="64" spans="1:58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</row>
    <row r="65" spans="1:58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</row>
    <row r="66" spans="1:58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</row>
    <row r="67" spans="1:58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</row>
    <row r="68" spans="1:58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</row>
    <row r="69" spans="1:58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</row>
    <row r="70" spans="1:58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</row>
    <row r="71" spans="1:58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</row>
    <row r="72" spans="1:58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</row>
    <row r="73" spans="1:58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</row>
    <row r="74" spans="1:58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</row>
    <row r="75" spans="1:58">
      <c r="A75" s="48"/>
      <c r="B75" s="48"/>
      <c r="C75" s="48"/>
      <c r="D75" s="48"/>
      <c r="E75" s="48"/>
      <c r="F75" s="48"/>
      <c r="G75" s="48"/>
      <c r="H75" s="48"/>
      <c r="I75" s="48"/>
      <c r="J75" s="48"/>
    </row>
  </sheetData>
  <mergeCells count="55">
    <mergeCell ref="A17:BF17"/>
    <mergeCell ref="BB20:BB21"/>
    <mergeCell ref="BC20:BC21"/>
    <mergeCell ref="BD20:BD21"/>
    <mergeCell ref="BE20:BE21"/>
    <mergeCell ref="A18:G18"/>
    <mergeCell ref="B20:B21"/>
    <mergeCell ref="G20:G21"/>
    <mergeCell ref="O19:AP19"/>
    <mergeCell ref="H20:I20"/>
    <mergeCell ref="BF20:BF21"/>
    <mergeCell ref="K19:N19"/>
    <mergeCell ref="N20:N21"/>
    <mergeCell ref="BA20:BA21"/>
    <mergeCell ref="AY19:BB19"/>
    <mergeCell ref="BC19:BF19"/>
    <mergeCell ref="B19:I19"/>
    <mergeCell ref="AQ19:AX19"/>
    <mergeCell ref="S20:V20"/>
    <mergeCell ref="M20:M21"/>
    <mergeCell ref="K20:K21"/>
    <mergeCell ref="AU20:AX20"/>
    <mergeCell ref="J19:J21"/>
    <mergeCell ref="L20:L21"/>
    <mergeCell ref="O20:R20"/>
    <mergeCell ref="K35:M35"/>
    <mergeCell ref="AY35:BA35"/>
    <mergeCell ref="AY20:AY21"/>
    <mergeCell ref="AZ20:AZ21"/>
    <mergeCell ref="A33:L33"/>
    <mergeCell ref="A20:A21"/>
    <mergeCell ref="C20:C21"/>
    <mergeCell ref="D20:D21"/>
    <mergeCell ref="E20:E21"/>
    <mergeCell ref="F20:F21"/>
    <mergeCell ref="A31:L31"/>
    <mergeCell ref="BC35:BE35"/>
    <mergeCell ref="AI20:AL20"/>
    <mergeCell ref="AQ20:AT20"/>
    <mergeCell ref="W20:Z20"/>
    <mergeCell ref="AA20:AD20"/>
    <mergeCell ref="AE20:AH20"/>
    <mergeCell ref="AM20:AP20"/>
    <mergeCell ref="O35:AO35"/>
    <mergeCell ref="AQ35:AW35"/>
    <mergeCell ref="A45:C45"/>
    <mergeCell ref="A34:E34"/>
    <mergeCell ref="C36:E36"/>
    <mergeCell ref="A38:D38"/>
    <mergeCell ref="A39:C39"/>
    <mergeCell ref="A40:C40"/>
    <mergeCell ref="A41:C41"/>
    <mergeCell ref="A42:C42"/>
    <mergeCell ref="A43:C43"/>
    <mergeCell ref="A44:C4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1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H73"/>
  <sheetViews>
    <sheetView zoomScale="40" zoomScaleNormal="40" workbookViewId="0">
      <pane ySplit="10" topLeftCell="A11" activePane="bottomLeft" state="frozen"/>
      <selection pane="bottomLeft" activeCell="A6" sqref="A6"/>
    </sheetView>
  </sheetViews>
  <sheetFormatPr defaultColWidth="9.140625" defaultRowHeight="15"/>
  <cols>
    <col min="1" max="1" width="35.28515625" customWidth="1"/>
    <col min="2" max="2" width="20.42578125" hidden="1" customWidth="1"/>
    <col min="3" max="9" width="16.5703125" customWidth="1"/>
    <col min="10" max="10" width="15" hidden="1" customWidth="1"/>
    <col min="11" max="58" width="15.85546875" customWidth="1"/>
  </cols>
  <sheetData>
    <row r="1" spans="1:58" ht="20.25" customHeight="1"/>
    <row r="2" spans="1:58" s="25" customFormat="1" ht="136.15" hidden="1" customHeight="1">
      <c r="A2" s="81"/>
      <c r="B2" s="81"/>
      <c r="C2" s="81" t="s">
        <v>93</v>
      </c>
      <c r="D2" s="81" t="s">
        <v>100</v>
      </c>
      <c r="E2" s="80"/>
    </row>
    <row r="3" spans="1:58" s="25" customFormat="1" ht="121.15" hidden="1" customHeight="1">
      <c r="A3" s="82" t="s">
        <v>99</v>
      </c>
      <c r="B3" s="82"/>
      <c r="C3" s="81">
        <v>27</v>
      </c>
      <c r="D3" s="81">
        <v>27</v>
      </c>
      <c r="E3" s="80"/>
    </row>
    <row r="4" spans="1:58" ht="66.599999999999994" customHeight="1">
      <c r="A4" s="317" t="s">
        <v>106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  <c r="AR4" s="317"/>
      <c r="AS4" s="317"/>
      <c r="AT4" s="317"/>
      <c r="AU4" s="317"/>
      <c r="AV4" s="317"/>
      <c r="AW4" s="317"/>
      <c r="AX4" s="317"/>
      <c r="AY4" s="317"/>
      <c r="AZ4" s="317"/>
      <c r="BA4" s="317"/>
      <c r="BB4" s="317"/>
      <c r="BC4" s="317"/>
      <c r="BD4" s="317"/>
      <c r="BE4" s="317"/>
      <c r="BF4" s="317"/>
    </row>
    <row r="5" spans="1:58" ht="26.25">
      <c r="A5" s="318"/>
      <c r="B5" s="318"/>
      <c r="C5" s="318"/>
      <c r="D5" s="318"/>
      <c r="E5" s="318"/>
      <c r="F5" s="318"/>
      <c r="G5" s="318"/>
      <c r="H5" s="107"/>
      <c r="I5" s="107"/>
      <c r="J5" s="107"/>
      <c r="K5" s="65"/>
      <c r="L5" s="65"/>
      <c r="M5" s="65"/>
      <c r="N5" s="65"/>
      <c r="O5" s="6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26"/>
      <c r="BD5" s="26"/>
      <c r="BE5" s="19"/>
      <c r="BF5" s="19"/>
    </row>
    <row r="6" spans="1:58" s="208" customFormat="1" ht="50.25" customHeight="1" thickBot="1">
      <c r="A6" s="129" t="s">
        <v>119</v>
      </c>
      <c r="B6" s="209"/>
      <c r="C6" s="320" t="s">
        <v>17</v>
      </c>
      <c r="D6" s="321"/>
      <c r="E6" s="321"/>
      <c r="F6" s="321"/>
      <c r="G6" s="321"/>
      <c r="H6" s="321"/>
      <c r="I6" s="322"/>
      <c r="J6" s="210"/>
      <c r="K6" s="313" t="s">
        <v>92</v>
      </c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</row>
    <row r="7" spans="1:58" s="208" customFormat="1" ht="49.9" customHeight="1" thickBot="1">
      <c r="A7" s="319" t="s">
        <v>50</v>
      </c>
      <c r="B7" s="111"/>
      <c r="C7" s="323"/>
      <c r="D7" s="324"/>
      <c r="E7" s="324"/>
      <c r="F7" s="324"/>
      <c r="G7" s="324"/>
      <c r="H7" s="324"/>
      <c r="I7" s="325"/>
      <c r="J7" s="277" t="s">
        <v>2</v>
      </c>
      <c r="K7" s="299" t="s">
        <v>21</v>
      </c>
      <c r="L7" s="300"/>
      <c r="M7" s="300"/>
      <c r="N7" s="301"/>
      <c r="O7" s="328" t="s">
        <v>86</v>
      </c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29"/>
      <c r="AD7" s="329"/>
      <c r="AE7" s="329"/>
      <c r="AF7" s="329"/>
      <c r="AG7" s="329"/>
      <c r="AH7" s="329"/>
      <c r="AI7" s="329"/>
      <c r="AJ7" s="329"/>
      <c r="AK7" s="329"/>
      <c r="AL7" s="329"/>
      <c r="AM7" s="329"/>
      <c r="AN7" s="329"/>
      <c r="AO7" s="329"/>
      <c r="AP7" s="330"/>
      <c r="AQ7" s="305" t="s">
        <v>9</v>
      </c>
      <c r="AR7" s="306"/>
      <c r="AS7" s="306"/>
      <c r="AT7" s="306"/>
      <c r="AU7" s="306"/>
      <c r="AV7" s="306"/>
      <c r="AW7" s="306"/>
      <c r="AX7" s="307"/>
      <c r="AY7" s="299" t="s">
        <v>88</v>
      </c>
      <c r="AZ7" s="300"/>
      <c r="BA7" s="300"/>
      <c r="BB7" s="301"/>
      <c r="BC7" s="314" t="s">
        <v>89</v>
      </c>
      <c r="BD7" s="315"/>
      <c r="BE7" s="315"/>
      <c r="BF7" s="316"/>
    </row>
    <row r="8" spans="1:58" s="208" customFormat="1" ht="74.25" customHeight="1">
      <c r="A8" s="319"/>
      <c r="B8" s="295" t="s">
        <v>117</v>
      </c>
      <c r="C8" s="302" t="s">
        <v>18</v>
      </c>
      <c r="D8" s="302" t="s">
        <v>15</v>
      </c>
      <c r="E8" s="302" t="s">
        <v>20</v>
      </c>
      <c r="F8" s="302" t="s">
        <v>78</v>
      </c>
      <c r="G8" s="302" t="s">
        <v>79</v>
      </c>
      <c r="H8" s="326" t="s">
        <v>11</v>
      </c>
      <c r="I8" s="327"/>
      <c r="J8" s="277"/>
      <c r="K8" s="308" t="s">
        <v>18</v>
      </c>
      <c r="L8" s="297" t="s">
        <v>91</v>
      </c>
      <c r="M8" s="297" t="s">
        <v>20</v>
      </c>
      <c r="N8" s="303" t="s">
        <v>90</v>
      </c>
      <c r="O8" s="292" t="s">
        <v>12</v>
      </c>
      <c r="P8" s="293"/>
      <c r="Q8" s="293"/>
      <c r="R8" s="294"/>
      <c r="S8" s="292" t="s">
        <v>3</v>
      </c>
      <c r="T8" s="293"/>
      <c r="U8" s="293"/>
      <c r="V8" s="294"/>
      <c r="W8" s="292" t="s">
        <v>4</v>
      </c>
      <c r="X8" s="293"/>
      <c r="Y8" s="293"/>
      <c r="Z8" s="294"/>
      <c r="AA8" s="292" t="s">
        <v>5</v>
      </c>
      <c r="AB8" s="293"/>
      <c r="AC8" s="293"/>
      <c r="AD8" s="294"/>
      <c r="AE8" s="292" t="s">
        <v>6</v>
      </c>
      <c r="AF8" s="293"/>
      <c r="AG8" s="293"/>
      <c r="AH8" s="294"/>
      <c r="AI8" s="292" t="s">
        <v>7</v>
      </c>
      <c r="AJ8" s="293"/>
      <c r="AK8" s="293"/>
      <c r="AL8" s="294"/>
      <c r="AM8" s="292" t="s">
        <v>8</v>
      </c>
      <c r="AN8" s="293"/>
      <c r="AO8" s="293"/>
      <c r="AP8" s="293"/>
      <c r="AQ8" s="299" t="s">
        <v>87</v>
      </c>
      <c r="AR8" s="300"/>
      <c r="AS8" s="300"/>
      <c r="AT8" s="301"/>
      <c r="AU8" s="310" t="s">
        <v>10</v>
      </c>
      <c r="AV8" s="311"/>
      <c r="AW8" s="311"/>
      <c r="AX8" s="312"/>
      <c r="AY8" s="308" t="s">
        <v>18</v>
      </c>
      <c r="AZ8" s="297" t="s">
        <v>91</v>
      </c>
      <c r="BA8" s="297" t="s">
        <v>20</v>
      </c>
      <c r="BB8" s="303" t="s">
        <v>90</v>
      </c>
      <c r="BC8" s="308" t="s">
        <v>18</v>
      </c>
      <c r="BD8" s="297" t="s">
        <v>91</v>
      </c>
      <c r="BE8" s="297" t="s">
        <v>20</v>
      </c>
      <c r="BF8" s="303" t="s">
        <v>90</v>
      </c>
    </row>
    <row r="9" spans="1:58" s="208" customFormat="1" ht="99.75" customHeight="1" thickBot="1">
      <c r="A9" s="319"/>
      <c r="B9" s="296"/>
      <c r="C9" s="302"/>
      <c r="D9" s="302"/>
      <c r="E9" s="302"/>
      <c r="F9" s="302"/>
      <c r="G9" s="302"/>
      <c r="H9" s="198" t="s">
        <v>76</v>
      </c>
      <c r="I9" s="198" t="s">
        <v>77</v>
      </c>
      <c r="J9" s="277"/>
      <c r="K9" s="309"/>
      <c r="L9" s="298"/>
      <c r="M9" s="298"/>
      <c r="N9" s="304"/>
      <c r="O9" s="195" t="s">
        <v>18</v>
      </c>
      <c r="P9" s="196" t="s">
        <v>91</v>
      </c>
      <c r="Q9" s="196" t="s">
        <v>20</v>
      </c>
      <c r="R9" s="197" t="s">
        <v>90</v>
      </c>
      <c r="S9" s="195" t="s">
        <v>18</v>
      </c>
      <c r="T9" s="196" t="s">
        <v>91</v>
      </c>
      <c r="U9" s="196" t="s">
        <v>20</v>
      </c>
      <c r="V9" s="197" t="s">
        <v>90</v>
      </c>
      <c r="W9" s="195" t="s">
        <v>18</v>
      </c>
      <c r="X9" s="196" t="s">
        <v>91</v>
      </c>
      <c r="Y9" s="196" t="s">
        <v>20</v>
      </c>
      <c r="Z9" s="197" t="s">
        <v>90</v>
      </c>
      <c r="AA9" s="195" t="s">
        <v>18</v>
      </c>
      <c r="AB9" s="196" t="s">
        <v>91</v>
      </c>
      <c r="AC9" s="196" t="s">
        <v>20</v>
      </c>
      <c r="AD9" s="197" t="s">
        <v>90</v>
      </c>
      <c r="AE9" s="195" t="s">
        <v>18</v>
      </c>
      <c r="AF9" s="196" t="s">
        <v>91</v>
      </c>
      <c r="AG9" s="196" t="s">
        <v>20</v>
      </c>
      <c r="AH9" s="197" t="s">
        <v>90</v>
      </c>
      <c r="AI9" s="195" t="s">
        <v>18</v>
      </c>
      <c r="AJ9" s="196" t="s">
        <v>91</v>
      </c>
      <c r="AK9" s="196" t="s">
        <v>20</v>
      </c>
      <c r="AL9" s="197" t="s">
        <v>90</v>
      </c>
      <c r="AM9" s="195" t="s">
        <v>18</v>
      </c>
      <c r="AN9" s="196" t="s">
        <v>91</v>
      </c>
      <c r="AO9" s="196" t="s">
        <v>20</v>
      </c>
      <c r="AP9" s="199" t="s">
        <v>90</v>
      </c>
      <c r="AQ9" s="195" t="s">
        <v>18</v>
      </c>
      <c r="AR9" s="196" t="s">
        <v>91</v>
      </c>
      <c r="AS9" s="196" t="s">
        <v>20</v>
      </c>
      <c r="AT9" s="197" t="s">
        <v>90</v>
      </c>
      <c r="AU9" s="200" t="s">
        <v>18</v>
      </c>
      <c r="AV9" s="196" t="s">
        <v>91</v>
      </c>
      <c r="AW9" s="196" t="s">
        <v>20</v>
      </c>
      <c r="AX9" s="197" t="s">
        <v>90</v>
      </c>
      <c r="AY9" s="309"/>
      <c r="AZ9" s="298"/>
      <c r="BA9" s="298"/>
      <c r="BB9" s="304"/>
      <c r="BC9" s="309"/>
      <c r="BD9" s="298"/>
      <c r="BE9" s="298"/>
      <c r="BF9" s="304"/>
    </row>
    <row r="10" spans="1:58" s="92" customFormat="1" ht="22.5" customHeight="1">
      <c r="A10" s="91">
        <v>1</v>
      </c>
      <c r="B10" s="91"/>
      <c r="C10" s="91">
        <v>2</v>
      </c>
      <c r="D10" s="91">
        <v>3</v>
      </c>
      <c r="E10" s="91">
        <v>4</v>
      </c>
      <c r="F10" s="91">
        <v>5</v>
      </c>
      <c r="G10" s="91">
        <v>6</v>
      </c>
      <c r="H10" s="91">
        <v>7</v>
      </c>
      <c r="I10" s="91">
        <v>8</v>
      </c>
      <c r="J10" s="91">
        <v>9</v>
      </c>
      <c r="K10" s="91">
        <v>10</v>
      </c>
      <c r="L10" s="91">
        <v>11</v>
      </c>
      <c r="M10" s="91">
        <v>12</v>
      </c>
      <c r="N10" s="91">
        <v>13</v>
      </c>
      <c r="O10" s="91">
        <v>14</v>
      </c>
      <c r="P10" s="91">
        <v>15</v>
      </c>
      <c r="Q10" s="91">
        <v>16</v>
      </c>
      <c r="R10" s="91">
        <v>17</v>
      </c>
      <c r="S10" s="91">
        <v>18</v>
      </c>
      <c r="T10" s="91">
        <v>19</v>
      </c>
      <c r="U10" s="91">
        <v>20</v>
      </c>
      <c r="V10" s="91">
        <v>21</v>
      </c>
      <c r="W10" s="91">
        <v>22</v>
      </c>
      <c r="X10" s="91">
        <v>23</v>
      </c>
      <c r="Y10" s="91">
        <v>24</v>
      </c>
      <c r="Z10" s="91">
        <v>25</v>
      </c>
      <c r="AA10" s="91">
        <v>26</v>
      </c>
      <c r="AB10" s="91">
        <v>27</v>
      </c>
      <c r="AC10" s="91">
        <v>28</v>
      </c>
      <c r="AD10" s="91">
        <v>29</v>
      </c>
      <c r="AE10" s="91">
        <v>30</v>
      </c>
      <c r="AF10" s="91">
        <v>31</v>
      </c>
      <c r="AG10" s="91">
        <v>32</v>
      </c>
      <c r="AH10" s="91">
        <v>33</v>
      </c>
      <c r="AI10" s="91">
        <v>34</v>
      </c>
      <c r="AJ10" s="91">
        <v>35</v>
      </c>
      <c r="AK10" s="91">
        <v>36</v>
      </c>
      <c r="AL10" s="91">
        <v>37</v>
      </c>
      <c r="AM10" s="91">
        <v>38</v>
      </c>
      <c r="AN10" s="91">
        <v>39</v>
      </c>
      <c r="AO10" s="91">
        <v>40</v>
      </c>
      <c r="AP10" s="91">
        <v>41</v>
      </c>
      <c r="AQ10" s="91">
        <v>42</v>
      </c>
      <c r="AR10" s="91">
        <v>43</v>
      </c>
      <c r="AS10" s="91">
        <v>44</v>
      </c>
      <c r="AT10" s="91">
        <v>45</v>
      </c>
      <c r="AU10" s="91">
        <v>46</v>
      </c>
      <c r="AV10" s="91">
        <v>47</v>
      </c>
      <c r="AW10" s="91">
        <v>48</v>
      </c>
      <c r="AX10" s="91">
        <v>49</v>
      </c>
      <c r="AY10" s="91">
        <v>50</v>
      </c>
      <c r="AZ10" s="91">
        <v>51</v>
      </c>
      <c r="BA10" s="91">
        <v>52</v>
      </c>
      <c r="BB10" s="91">
        <v>53</v>
      </c>
      <c r="BC10" s="91">
        <v>54</v>
      </c>
      <c r="BD10" s="91">
        <v>55</v>
      </c>
      <c r="BE10" s="91">
        <v>56</v>
      </c>
      <c r="BF10" s="91">
        <v>57</v>
      </c>
    </row>
    <row r="11" spans="1:58" ht="26.25">
      <c r="A11" s="75" t="s">
        <v>51</v>
      </c>
      <c r="B11" s="109"/>
      <c r="C11" s="6"/>
      <c r="D11" s="7"/>
      <c r="E11" s="7"/>
      <c r="F11" s="7"/>
      <c r="G11" s="7"/>
      <c r="H11" s="7"/>
      <c r="I11" s="7"/>
      <c r="J11" s="7">
        <v>106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66"/>
      <c r="BD11" s="66"/>
      <c r="BE11" s="27"/>
      <c r="BF11" s="27"/>
    </row>
    <row r="12" spans="1:58" ht="27">
      <c r="A12" s="155" t="s">
        <v>52</v>
      </c>
      <c r="B12" s="156">
        <v>23</v>
      </c>
      <c r="C12" s="119"/>
      <c r="D12" s="124"/>
      <c r="E12" s="123"/>
      <c r="F12" s="123"/>
      <c r="G12" s="123"/>
      <c r="H12" s="123"/>
      <c r="I12" s="123"/>
      <c r="J12" s="123">
        <v>95</v>
      </c>
      <c r="K12" s="123">
        <f>O12+AQ12+AU12+AY12+BC12</f>
        <v>0</v>
      </c>
      <c r="L12" s="124">
        <f>P12+AR12+AV12+AZ12+BD12</f>
        <v>0</v>
      </c>
      <c r="M12" s="123">
        <f>Q12+AS12+AW12+BA12+BE12</f>
        <v>0</v>
      </c>
      <c r="N12" s="123">
        <f>R12+AT12+AX12+BB12+BF12</f>
        <v>0</v>
      </c>
      <c r="O12" s="123">
        <f>S12+W12+AA12+AE12+AI12+AM12</f>
        <v>0</v>
      </c>
      <c r="P12" s="124">
        <f>T12+X12+AB12+AF12+AJ12+AN12</f>
        <v>0</v>
      </c>
      <c r="Q12" s="123">
        <f>U12+Y12+AC12+AG12+AK12+AO12</f>
        <v>0</v>
      </c>
      <c r="R12" s="123">
        <f>V12+Z12+AD12+AH12+AL12+AP12</f>
        <v>0</v>
      </c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4"/>
      <c r="AS12" s="123"/>
      <c r="AT12" s="123"/>
      <c r="AU12" s="123"/>
      <c r="AV12" s="124"/>
      <c r="AW12" s="123"/>
      <c r="AX12" s="123"/>
      <c r="AY12" s="123"/>
      <c r="AZ12" s="124"/>
      <c r="BA12" s="123"/>
      <c r="BB12" s="123"/>
      <c r="BC12" s="123"/>
      <c r="BD12" s="124"/>
      <c r="BE12" s="123"/>
      <c r="BF12" s="123"/>
    </row>
    <row r="13" spans="1:58" ht="27">
      <c r="A13" s="155" t="s">
        <v>53</v>
      </c>
      <c r="B13" s="156">
        <v>18</v>
      </c>
      <c r="C13" s="119"/>
      <c r="D13" s="124"/>
      <c r="E13" s="123"/>
      <c r="F13" s="123"/>
      <c r="G13" s="123"/>
      <c r="H13" s="123"/>
      <c r="I13" s="123"/>
      <c r="J13" s="123">
        <v>61</v>
      </c>
      <c r="K13" s="123">
        <f t="shared" ref="K13:K36" si="0">O13+AQ13+AU13+AY13+BC13</f>
        <v>0</v>
      </c>
      <c r="L13" s="124">
        <f t="shared" ref="L13:L36" si="1">P13+AR13+AV13+AZ13+BD13</f>
        <v>0</v>
      </c>
      <c r="M13" s="123">
        <f t="shared" ref="M13:M36" si="2">Q13+AS13+AW13+BA13+BE13</f>
        <v>0</v>
      </c>
      <c r="N13" s="123">
        <f t="shared" ref="N13:N36" si="3">R13+AT13+AX13+BB13+BF13</f>
        <v>0</v>
      </c>
      <c r="O13" s="123">
        <f t="shared" ref="O13:O36" si="4">S13+W13+AA13+AE13+AI13+AM13</f>
        <v>0</v>
      </c>
      <c r="P13" s="124">
        <f t="shared" ref="P13:P36" si="5">T13+X13+AB13+AF13+AJ13+AN13</f>
        <v>0</v>
      </c>
      <c r="Q13" s="123">
        <f t="shared" ref="Q13:Q36" si="6">U13+Y13+AC13+AG13+AK13+AO13</f>
        <v>0</v>
      </c>
      <c r="R13" s="123">
        <f t="shared" ref="R13:R36" si="7">V13+Z13+AD13+AH13+AL13+AP13</f>
        <v>0</v>
      </c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4"/>
      <c r="AS13" s="123"/>
      <c r="AT13" s="123"/>
      <c r="AU13" s="123"/>
      <c r="AV13" s="124"/>
      <c r="AW13" s="123"/>
      <c r="AX13" s="123"/>
      <c r="AY13" s="123"/>
      <c r="AZ13" s="124"/>
      <c r="BA13" s="123"/>
      <c r="BB13" s="123"/>
      <c r="BC13" s="123"/>
      <c r="BD13" s="124"/>
      <c r="BE13" s="123"/>
      <c r="BF13" s="123"/>
    </row>
    <row r="14" spans="1:58" ht="27">
      <c r="A14" s="157" t="s">
        <v>54</v>
      </c>
      <c r="B14" s="156">
        <v>55</v>
      </c>
      <c r="C14" s="14"/>
      <c r="D14" s="98"/>
      <c r="E14" s="123"/>
      <c r="F14" s="14"/>
      <c r="G14" s="14"/>
      <c r="H14" s="123"/>
      <c r="I14" s="123"/>
      <c r="J14" s="123">
        <v>178</v>
      </c>
      <c r="K14" s="123">
        <f t="shared" si="0"/>
        <v>0</v>
      </c>
      <c r="L14" s="124">
        <f t="shared" si="1"/>
        <v>0</v>
      </c>
      <c r="M14" s="123">
        <f t="shared" si="2"/>
        <v>0</v>
      </c>
      <c r="N14" s="123">
        <f t="shared" si="3"/>
        <v>0</v>
      </c>
      <c r="O14" s="123">
        <f t="shared" si="4"/>
        <v>0</v>
      </c>
      <c r="P14" s="124">
        <f t="shared" si="5"/>
        <v>0</v>
      </c>
      <c r="Q14" s="123">
        <f t="shared" si="6"/>
        <v>0</v>
      </c>
      <c r="R14" s="123">
        <f t="shared" si="7"/>
        <v>0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98"/>
      <c r="AS14" s="14"/>
      <c r="AT14" s="14"/>
      <c r="AU14" s="14"/>
      <c r="AV14" s="98"/>
      <c r="AW14" s="14"/>
      <c r="AX14" s="14"/>
      <c r="AY14" s="14"/>
      <c r="AZ14" s="98"/>
      <c r="BA14" s="14"/>
      <c r="BB14" s="14"/>
      <c r="BC14" s="14"/>
      <c r="BD14" s="98"/>
      <c r="BE14" s="14"/>
      <c r="BF14" s="180"/>
    </row>
    <row r="15" spans="1:58" ht="27">
      <c r="A15" s="155" t="s">
        <v>55</v>
      </c>
      <c r="B15" s="156">
        <v>51</v>
      </c>
      <c r="C15" s="14">
        <v>51</v>
      </c>
      <c r="D15" s="99">
        <v>49</v>
      </c>
      <c r="E15" s="123">
        <v>2</v>
      </c>
      <c r="F15" s="99">
        <v>28</v>
      </c>
      <c r="G15" s="99">
        <v>39</v>
      </c>
      <c r="H15" s="123">
        <v>0</v>
      </c>
      <c r="I15" s="123">
        <v>0</v>
      </c>
      <c r="J15" s="123">
        <v>230</v>
      </c>
      <c r="K15" s="123">
        <v>158</v>
      </c>
      <c r="L15" s="123">
        <v>153</v>
      </c>
      <c r="M15" s="123">
        <v>5</v>
      </c>
      <c r="N15" s="123">
        <v>112</v>
      </c>
      <c r="O15" s="123">
        <v>94</v>
      </c>
      <c r="P15" s="123">
        <v>89</v>
      </c>
      <c r="Q15" s="123">
        <v>5</v>
      </c>
      <c r="R15" s="123">
        <v>68</v>
      </c>
      <c r="S15" s="99">
        <v>10</v>
      </c>
      <c r="T15" s="99">
        <v>10</v>
      </c>
      <c r="U15" s="99">
        <v>0</v>
      </c>
      <c r="V15" s="99">
        <v>7</v>
      </c>
      <c r="W15" s="99">
        <v>6</v>
      </c>
      <c r="X15" s="99">
        <v>6</v>
      </c>
      <c r="Y15" s="99">
        <v>0</v>
      </c>
      <c r="Z15" s="99">
        <v>6</v>
      </c>
      <c r="AA15" s="99">
        <v>0</v>
      </c>
      <c r="AB15" s="99">
        <v>0</v>
      </c>
      <c r="AC15" s="99">
        <v>0</v>
      </c>
      <c r="AD15" s="99">
        <v>0</v>
      </c>
      <c r="AE15" s="99">
        <v>18</v>
      </c>
      <c r="AF15" s="99">
        <v>18</v>
      </c>
      <c r="AG15" s="99">
        <v>0</v>
      </c>
      <c r="AH15" s="99">
        <v>16</v>
      </c>
      <c r="AI15" s="99">
        <v>54</v>
      </c>
      <c r="AJ15" s="99">
        <v>53</v>
      </c>
      <c r="AK15" s="99">
        <v>1</v>
      </c>
      <c r="AL15" s="99">
        <v>38</v>
      </c>
      <c r="AM15" s="99">
        <v>6</v>
      </c>
      <c r="AN15" s="99">
        <v>2</v>
      </c>
      <c r="AO15" s="99">
        <v>4</v>
      </c>
      <c r="AP15" s="99">
        <v>1</v>
      </c>
      <c r="AQ15" s="99">
        <v>47</v>
      </c>
      <c r="AR15" s="99">
        <v>47</v>
      </c>
      <c r="AS15" s="99">
        <v>0</v>
      </c>
      <c r="AT15" s="99">
        <v>34</v>
      </c>
      <c r="AU15" s="99">
        <v>0</v>
      </c>
      <c r="AV15" s="99">
        <v>0</v>
      </c>
      <c r="AW15" s="99">
        <v>0</v>
      </c>
      <c r="AX15" s="99">
        <v>0</v>
      </c>
      <c r="AY15" s="99">
        <v>9</v>
      </c>
      <c r="AZ15" s="99">
        <v>9</v>
      </c>
      <c r="BA15" s="99">
        <v>0</v>
      </c>
      <c r="BB15" s="99">
        <v>5</v>
      </c>
      <c r="BC15" s="99">
        <v>8</v>
      </c>
      <c r="BD15" s="99">
        <v>8</v>
      </c>
      <c r="BE15" s="99">
        <v>0</v>
      </c>
      <c r="BF15" s="99">
        <v>5</v>
      </c>
    </row>
    <row r="16" spans="1:58" ht="27">
      <c r="A16" s="157" t="s">
        <v>56</v>
      </c>
      <c r="B16" s="156">
        <v>25</v>
      </c>
      <c r="C16" s="158"/>
      <c r="D16" s="124"/>
      <c r="E16" s="123"/>
      <c r="F16" s="159"/>
      <c r="G16" s="159"/>
      <c r="H16" s="123"/>
      <c r="I16" s="123"/>
      <c r="J16" s="123">
        <v>84</v>
      </c>
      <c r="K16" s="123">
        <f t="shared" si="0"/>
        <v>0</v>
      </c>
      <c r="L16" s="124">
        <f t="shared" si="1"/>
        <v>0</v>
      </c>
      <c r="M16" s="123">
        <f t="shared" si="2"/>
        <v>0</v>
      </c>
      <c r="N16" s="123">
        <f t="shared" si="3"/>
        <v>0</v>
      </c>
      <c r="O16" s="123">
        <f t="shared" si="4"/>
        <v>0</v>
      </c>
      <c r="P16" s="124">
        <f t="shared" si="5"/>
        <v>0</v>
      </c>
      <c r="Q16" s="123">
        <f t="shared" si="6"/>
        <v>0</v>
      </c>
      <c r="R16" s="123">
        <f t="shared" si="7"/>
        <v>0</v>
      </c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4"/>
      <c r="AS16" s="159"/>
      <c r="AT16" s="159"/>
      <c r="AU16" s="159"/>
      <c r="AV16" s="211"/>
      <c r="AW16" s="159"/>
      <c r="AX16" s="159"/>
      <c r="AY16" s="159"/>
      <c r="AZ16" s="124"/>
      <c r="BA16" s="159"/>
      <c r="BB16" s="159"/>
      <c r="BC16" s="159"/>
      <c r="BD16" s="124"/>
      <c r="BE16" s="159"/>
      <c r="BF16" s="159"/>
    </row>
    <row r="17" spans="1:60" s="23" customFormat="1" ht="27">
      <c r="A17" s="157" t="s">
        <v>57</v>
      </c>
      <c r="B17" s="156">
        <v>13</v>
      </c>
      <c r="C17" s="119"/>
      <c r="D17" s="124"/>
      <c r="E17" s="123"/>
      <c r="F17" s="123"/>
      <c r="G17" s="123"/>
      <c r="H17" s="123"/>
      <c r="I17" s="123"/>
      <c r="J17" s="123">
        <v>54</v>
      </c>
      <c r="K17" s="123">
        <f t="shared" si="0"/>
        <v>0</v>
      </c>
      <c r="L17" s="124">
        <f t="shared" si="1"/>
        <v>0</v>
      </c>
      <c r="M17" s="123">
        <f t="shared" si="2"/>
        <v>0</v>
      </c>
      <c r="N17" s="123">
        <f t="shared" si="3"/>
        <v>0</v>
      </c>
      <c r="O17" s="123">
        <f t="shared" si="4"/>
        <v>0</v>
      </c>
      <c r="P17" s="124">
        <f t="shared" si="5"/>
        <v>0</v>
      </c>
      <c r="Q17" s="123">
        <f t="shared" si="6"/>
        <v>0</v>
      </c>
      <c r="R17" s="123">
        <f t="shared" si="7"/>
        <v>0</v>
      </c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24"/>
      <c r="AS17" s="117"/>
      <c r="AT17" s="117"/>
      <c r="AU17" s="117"/>
      <c r="AV17" s="118"/>
      <c r="AW17" s="117"/>
      <c r="AX17" s="117"/>
      <c r="AY17" s="117"/>
      <c r="AZ17" s="124"/>
      <c r="BA17" s="117"/>
      <c r="BB17" s="117"/>
      <c r="BC17" s="117"/>
      <c r="BD17" s="124"/>
      <c r="BE17" s="117"/>
      <c r="BF17" s="117"/>
      <c r="BG17" s="100"/>
      <c r="BH17" s="101"/>
    </row>
    <row r="18" spans="1:60" s="23" customFormat="1" ht="27">
      <c r="A18" s="157" t="s">
        <v>58</v>
      </c>
      <c r="B18" s="156">
        <v>28</v>
      </c>
      <c r="C18" s="119"/>
      <c r="D18" s="124"/>
      <c r="E18" s="123"/>
      <c r="F18" s="123"/>
      <c r="G18" s="123"/>
      <c r="H18" s="123"/>
      <c r="I18" s="123"/>
      <c r="J18" s="123">
        <v>107</v>
      </c>
      <c r="K18" s="123">
        <f t="shared" si="0"/>
        <v>0</v>
      </c>
      <c r="L18" s="124">
        <f t="shared" si="1"/>
        <v>0</v>
      </c>
      <c r="M18" s="123">
        <f t="shared" si="2"/>
        <v>0</v>
      </c>
      <c r="N18" s="123">
        <f t="shared" si="3"/>
        <v>0</v>
      </c>
      <c r="O18" s="123">
        <f t="shared" si="4"/>
        <v>0</v>
      </c>
      <c r="P18" s="124">
        <f t="shared" si="5"/>
        <v>0</v>
      </c>
      <c r="Q18" s="123">
        <f t="shared" si="6"/>
        <v>0</v>
      </c>
      <c r="R18" s="123">
        <f t="shared" si="7"/>
        <v>0</v>
      </c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4"/>
      <c r="AS18" s="123"/>
      <c r="AT18" s="123"/>
      <c r="AU18" s="123"/>
      <c r="AV18" s="124"/>
      <c r="AW18" s="123"/>
      <c r="AX18" s="123"/>
      <c r="AY18" s="123"/>
      <c r="AZ18" s="124"/>
      <c r="BA18" s="123"/>
      <c r="BB18" s="123"/>
      <c r="BC18" s="123"/>
      <c r="BD18" s="124"/>
      <c r="BE18" s="123"/>
      <c r="BF18" s="123"/>
    </row>
    <row r="19" spans="1:60" ht="27">
      <c r="A19" s="157" t="s">
        <v>59</v>
      </c>
      <c r="B19" s="156">
        <v>19</v>
      </c>
      <c r="C19" s="119"/>
      <c r="D19" s="124"/>
      <c r="E19" s="123"/>
      <c r="F19" s="123"/>
      <c r="G19" s="123"/>
      <c r="H19" s="123"/>
      <c r="I19" s="123"/>
      <c r="J19" s="123">
        <v>84</v>
      </c>
      <c r="K19" s="123">
        <f t="shared" si="0"/>
        <v>0</v>
      </c>
      <c r="L19" s="124">
        <f t="shared" si="1"/>
        <v>0</v>
      </c>
      <c r="M19" s="123">
        <f t="shared" si="2"/>
        <v>0</v>
      </c>
      <c r="N19" s="123">
        <f t="shared" si="3"/>
        <v>0</v>
      </c>
      <c r="O19" s="123">
        <f t="shared" si="4"/>
        <v>0</v>
      </c>
      <c r="P19" s="124">
        <f t="shared" si="5"/>
        <v>0</v>
      </c>
      <c r="Q19" s="123">
        <f t="shared" si="6"/>
        <v>0</v>
      </c>
      <c r="R19" s="123">
        <f t="shared" si="7"/>
        <v>0</v>
      </c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5"/>
      <c r="AQ19" s="123"/>
      <c r="AR19" s="124"/>
      <c r="AS19" s="123"/>
      <c r="AT19" s="123"/>
      <c r="AU19" s="123"/>
      <c r="AV19" s="124"/>
      <c r="AW19" s="123"/>
      <c r="AX19" s="125"/>
      <c r="AY19" s="123"/>
      <c r="AZ19" s="124"/>
      <c r="BA19" s="123"/>
      <c r="BB19" s="123"/>
      <c r="BC19" s="125"/>
      <c r="BD19" s="124"/>
      <c r="BE19" s="123"/>
      <c r="BF19" s="123"/>
    </row>
    <row r="20" spans="1:60" ht="27">
      <c r="A20" s="157" t="s">
        <v>60</v>
      </c>
      <c r="B20" s="156">
        <v>25</v>
      </c>
      <c r="C20" s="14"/>
      <c r="D20" s="130"/>
      <c r="E20" s="123"/>
      <c r="F20" s="99"/>
      <c r="G20" s="99"/>
      <c r="H20" s="123"/>
      <c r="I20" s="123"/>
      <c r="J20" s="123">
        <v>90</v>
      </c>
      <c r="K20" s="123">
        <f t="shared" si="0"/>
        <v>0</v>
      </c>
      <c r="L20" s="124">
        <f t="shared" si="1"/>
        <v>0</v>
      </c>
      <c r="M20" s="123">
        <f t="shared" si="2"/>
        <v>0</v>
      </c>
      <c r="N20" s="123">
        <f t="shared" si="3"/>
        <v>0</v>
      </c>
      <c r="O20" s="123">
        <f t="shared" si="4"/>
        <v>0</v>
      </c>
      <c r="P20" s="124">
        <f t="shared" si="5"/>
        <v>0</v>
      </c>
      <c r="Q20" s="123">
        <f t="shared" si="6"/>
        <v>0</v>
      </c>
      <c r="R20" s="123">
        <f t="shared" si="7"/>
        <v>0</v>
      </c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130"/>
      <c r="AS20" s="99"/>
      <c r="AT20" s="99"/>
      <c r="AU20" s="99"/>
      <c r="AV20" s="130"/>
      <c r="AW20" s="99"/>
      <c r="AX20" s="99"/>
      <c r="AY20" s="99"/>
      <c r="AZ20" s="130"/>
      <c r="BA20" s="99"/>
      <c r="BB20" s="99"/>
      <c r="BC20" s="99"/>
      <c r="BD20" s="130"/>
      <c r="BE20" s="99"/>
      <c r="BF20" s="99"/>
    </row>
    <row r="21" spans="1:60" ht="27">
      <c r="A21" s="157" t="s">
        <v>61</v>
      </c>
      <c r="B21" s="156">
        <v>17</v>
      </c>
      <c r="C21" s="14"/>
      <c r="D21" s="130"/>
      <c r="E21" s="123"/>
      <c r="F21" s="99"/>
      <c r="G21" s="181"/>
      <c r="H21" s="123"/>
      <c r="I21" s="123"/>
      <c r="J21" s="123">
        <v>61</v>
      </c>
      <c r="K21" s="123">
        <f t="shared" si="0"/>
        <v>0</v>
      </c>
      <c r="L21" s="124">
        <f t="shared" si="1"/>
        <v>0</v>
      </c>
      <c r="M21" s="123">
        <f t="shared" si="2"/>
        <v>0</v>
      </c>
      <c r="N21" s="123">
        <f t="shared" si="3"/>
        <v>0</v>
      </c>
      <c r="O21" s="123">
        <f t="shared" si="4"/>
        <v>0</v>
      </c>
      <c r="P21" s="124">
        <f t="shared" si="5"/>
        <v>0</v>
      </c>
      <c r="Q21" s="123">
        <f t="shared" si="6"/>
        <v>0</v>
      </c>
      <c r="R21" s="123">
        <f t="shared" si="7"/>
        <v>0</v>
      </c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130"/>
      <c r="AS21" s="99"/>
      <c r="AT21" s="99"/>
      <c r="AU21" s="99"/>
      <c r="AV21" s="130"/>
      <c r="AW21" s="99"/>
      <c r="AX21" s="99"/>
      <c r="AY21" s="99"/>
      <c r="AZ21" s="130"/>
      <c r="BA21" s="99"/>
      <c r="BB21" s="99"/>
      <c r="BC21" s="99"/>
      <c r="BD21" s="130"/>
      <c r="BE21" s="99"/>
      <c r="BF21" s="99"/>
    </row>
    <row r="22" spans="1:60" ht="27">
      <c r="A22" s="157" t="s">
        <v>62</v>
      </c>
      <c r="B22" s="156">
        <v>21</v>
      </c>
      <c r="C22" s="119"/>
      <c r="D22" s="124"/>
      <c r="E22" s="123"/>
      <c r="F22" s="123"/>
      <c r="G22" s="123"/>
      <c r="H22" s="119"/>
      <c r="I22" s="119"/>
      <c r="J22" s="119">
        <v>138</v>
      </c>
      <c r="K22" s="123">
        <f t="shared" si="0"/>
        <v>0</v>
      </c>
      <c r="L22" s="124">
        <f t="shared" si="1"/>
        <v>0</v>
      </c>
      <c r="M22" s="123">
        <f t="shared" si="2"/>
        <v>0</v>
      </c>
      <c r="N22" s="123">
        <f t="shared" si="3"/>
        <v>0</v>
      </c>
      <c r="O22" s="123">
        <f t="shared" si="4"/>
        <v>0</v>
      </c>
      <c r="P22" s="124">
        <f t="shared" si="5"/>
        <v>0</v>
      </c>
      <c r="Q22" s="123">
        <f t="shared" si="6"/>
        <v>0</v>
      </c>
      <c r="R22" s="123">
        <f t="shared" si="7"/>
        <v>0</v>
      </c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4"/>
      <c r="AS22" s="123"/>
      <c r="AT22" s="123"/>
      <c r="AU22" s="123"/>
      <c r="AV22" s="124"/>
      <c r="AW22" s="123"/>
      <c r="AX22" s="123"/>
      <c r="AY22" s="123"/>
      <c r="AZ22" s="124"/>
      <c r="BA22" s="123"/>
      <c r="BB22" s="123"/>
      <c r="BC22" s="123"/>
      <c r="BD22" s="124"/>
      <c r="BE22" s="123"/>
      <c r="BF22" s="123"/>
    </row>
    <row r="23" spans="1:60" ht="27.75">
      <c r="A23" s="157" t="s">
        <v>63</v>
      </c>
      <c r="B23" s="160">
        <v>35</v>
      </c>
      <c r="C23" s="119"/>
      <c r="D23" s="120"/>
      <c r="E23" s="123"/>
      <c r="F23" s="119"/>
      <c r="G23" s="119"/>
      <c r="H23" s="119"/>
      <c r="I23" s="119"/>
      <c r="J23" s="119">
        <v>118</v>
      </c>
      <c r="K23" s="123">
        <f t="shared" si="0"/>
        <v>0</v>
      </c>
      <c r="L23" s="124">
        <f t="shared" si="1"/>
        <v>0</v>
      </c>
      <c r="M23" s="123">
        <f t="shared" si="2"/>
        <v>0</v>
      </c>
      <c r="N23" s="123">
        <f t="shared" si="3"/>
        <v>0</v>
      </c>
      <c r="O23" s="123">
        <f t="shared" si="4"/>
        <v>0</v>
      </c>
      <c r="P23" s="124">
        <f t="shared" si="5"/>
        <v>0</v>
      </c>
      <c r="Q23" s="123">
        <f t="shared" si="6"/>
        <v>0</v>
      </c>
      <c r="R23" s="123">
        <f t="shared" si="7"/>
        <v>0</v>
      </c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20"/>
      <c r="AS23" s="119"/>
      <c r="AT23" s="119"/>
      <c r="AU23" s="119"/>
      <c r="AV23" s="120"/>
      <c r="AW23" s="119"/>
      <c r="AX23" s="119"/>
      <c r="AY23" s="119"/>
      <c r="AZ23" s="120"/>
      <c r="BA23" s="119"/>
      <c r="BB23" s="119"/>
      <c r="BC23" s="119"/>
      <c r="BD23" s="120"/>
      <c r="BE23" s="119"/>
      <c r="BF23" s="119"/>
    </row>
    <row r="24" spans="1:60" ht="27.75">
      <c r="A24" s="157" t="s">
        <v>64</v>
      </c>
      <c r="B24" s="160">
        <v>17</v>
      </c>
      <c r="C24" s="119"/>
      <c r="D24" s="120"/>
      <c r="E24" s="123"/>
      <c r="F24" s="119"/>
      <c r="G24" s="119"/>
      <c r="H24" s="119"/>
      <c r="I24" s="119"/>
      <c r="J24" s="192">
        <v>61</v>
      </c>
      <c r="K24" s="123">
        <f t="shared" si="0"/>
        <v>0</v>
      </c>
      <c r="L24" s="124">
        <f t="shared" si="1"/>
        <v>0</v>
      </c>
      <c r="M24" s="123">
        <f t="shared" si="2"/>
        <v>0</v>
      </c>
      <c r="N24" s="123">
        <f t="shared" si="3"/>
        <v>0</v>
      </c>
      <c r="O24" s="123">
        <f t="shared" si="4"/>
        <v>0</v>
      </c>
      <c r="P24" s="124">
        <f t="shared" si="5"/>
        <v>0</v>
      </c>
      <c r="Q24" s="123">
        <f t="shared" si="6"/>
        <v>0</v>
      </c>
      <c r="R24" s="123">
        <f t="shared" si="7"/>
        <v>0</v>
      </c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4"/>
      <c r="AS24" s="123"/>
      <c r="AT24" s="123"/>
      <c r="AU24" s="123"/>
      <c r="AV24" s="124"/>
      <c r="AW24" s="123"/>
      <c r="AX24" s="123"/>
      <c r="AY24" s="123"/>
      <c r="AZ24" s="124"/>
      <c r="BA24" s="123"/>
      <c r="BB24" s="123"/>
      <c r="BC24" s="123"/>
      <c r="BD24" s="124"/>
      <c r="BE24" s="123"/>
      <c r="BF24" s="148"/>
    </row>
    <row r="25" spans="1:60" ht="27.75">
      <c r="A25" s="157" t="s">
        <v>65</v>
      </c>
      <c r="B25" s="161">
        <v>35</v>
      </c>
      <c r="C25" s="162"/>
      <c r="D25" s="124"/>
      <c r="E25" s="123"/>
      <c r="F25" s="123"/>
      <c r="G25" s="123"/>
      <c r="H25" s="123"/>
      <c r="I25" s="123"/>
      <c r="J25" s="193">
        <v>124</v>
      </c>
      <c r="K25" s="123">
        <f t="shared" si="0"/>
        <v>0</v>
      </c>
      <c r="L25" s="124">
        <f t="shared" si="1"/>
        <v>0</v>
      </c>
      <c r="M25" s="123">
        <f t="shared" si="2"/>
        <v>0</v>
      </c>
      <c r="N25" s="123">
        <f t="shared" si="3"/>
        <v>0</v>
      </c>
      <c r="O25" s="123">
        <f t="shared" si="4"/>
        <v>0</v>
      </c>
      <c r="P25" s="124">
        <f t="shared" si="5"/>
        <v>0</v>
      </c>
      <c r="Q25" s="123">
        <f t="shared" si="6"/>
        <v>0</v>
      </c>
      <c r="R25" s="123">
        <f t="shared" si="7"/>
        <v>0</v>
      </c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4"/>
      <c r="AS25" s="123"/>
      <c r="AT25" s="123"/>
      <c r="AU25" s="123"/>
      <c r="AV25" s="124"/>
      <c r="AW25" s="123"/>
      <c r="AX25" s="123"/>
      <c r="AY25" s="123"/>
      <c r="AZ25" s="124"/>
      <c r="BA25" s="123"/>
      <c r="BB25" s="123"/>
      <c r="BC25" s="123"/>
      <c r="BD25" s="124"/>
      <c r="BE25" s="123"/>
      <c r="BF25" s="123"/>
    </row>
    <row r="26" spans="1:60" ht="27.75">
      <c r="A26" s="157" t="s">
        <v>66</v>
      </c>
      <c r="B26" s="160">
        <v>21</v>
      </c>
      <c r="C26" s="119"/>
      <c r="D26" s="120"/>
      <c r="E26" s="123"/>
      <c r="F26" s="119"/>
      <c r="G26" s="119"/>
      <c r="H26" s="123"/>
      <c r="I26" s="123"/>
      <c r="J26" s="123">
        <v>84</v>
      </c>
      <c r="K26" s="123">
        <f t="shared" si="0"/>
        <v>0</v>
      </c>
      <c r="L26" s="124">
        <f t="shared" si="1"/>
        <v>0</v>
      </c>
      <c r="M26" s="123">
        <f t="shared" si="2"/>
        <v>0</v>
      </c>
      <c r="N26" s="123">
        <f t="shared" si="3"/>
        <v>0</v>
      </c>
      <c r="O26" s="123">
        <f t="shared" si="4"/>
        <v>0</v>
      </c>
      <c r="P26" s="124">
        <f t="shared" si="5"/>
        <v>0</v>
      </c>
      <c r="Q26" s="123">
        <f t="shared" si="6"/>
        <v>0</v>
      </c>
      <c r="R26" s="123">
        <f t="shared" si="7"/>
        <v>0</v>
      </c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20"/>
      <c r="AS26" s="119"/>
      <c r="AT26" s="119"/>
      <c r="AU26" s="119"/>
      <c r="AV26" s="120"/>
      <c r="AW26" s="119"/>
      <c r="AX26" s="119"/>
      <c r="AY26" s="119"/>
      <c r="AZ26" s="120"/>
      <c r="BA26" s="119"/>
      <c r="BB26" s="119"/>
      <c r="BC26" s="119"/>
      <c r="BD26" s="120"/>
      <c r="BE26" s="119"/>
      <c r="BF26" s="119"/>
    </row>
    <row r="27" spans="1:60" ht="27.75">
      <c r="A27" s="157" t="s">
        <v>67</v>
      </c>
      <c r="B27" s="160">
        <v>17</v>
      </c>
      <c r="C27" s="119"/>
      <c r="D27" s="120"/>
      <c r="E27" s="123"/>
      <c r="F27" s="119"/>
      <c r="G27" s="119"/>
      <c r="H27" s="119"/>
      <c r="I27" s="119"/>
      <c r="J27" s="119">
        <v>61</v>
      </c>
      <c r="K27" s="123">
        <f t="shared" si="0"/>
        <v>0</v>
      </c>
      <c r="L27" s="124">
        <f t="shared" si="1"/>
        <v>0</v>
      </c>
      <c r="M27" s="123">
        <f t="shared" si="2"/>
        <v>0</v>
      </c>
      <c r="N27" s="123">
        <f t="shared" si="3"/>
        <v>0</v>
      </c>
      <c r="O27" s="123">
        <f t="shared" si="4"/>
        <v>0</v>
      </c>
      <c r="P27" s="124">
        <f t="shared" si="5"/>
        <v>0</v>
      </c>
      <c r="Q27" s="123">
        <f t="shared" si="6"/>
        <v>0</v>
      </c>
      <c r="R27" s="123">
        <f t="shared" si="7"/>
        <v>0</v>
      </c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20"/>
      <c r="AS27" s="119"/>
      <c r="AT27" s="119"/>
      <c r="AU27" s="119"/>
      <c r="AV27" s="120"/>
      <c r="AW27" s="119"/>
      <c r="AX27" s="119"/>
      <c r="AY27" s="119"/>
      <c r="AZ27" s="120"/>
      <c r="BA27" s="119"/>
      <c r="BB27" s="119"/>
      <c r="BC27" s="119"/>
      <c r="BD27" s="120"/>
      <c r="BE27" s="119"/>
      <c r="BF27" s="119"/>
    </row>
    <row r="28" spans="1:60" ht="27.75">
      <c r="A28" s="157" t="s">
        <v>68</v>
      </c>
      <c r="B28" s="160">
        <v>17</v>
      </c>
      <c r="C28" s="119"/>
      <c r="D28" s="124"/>
      <c r="E28" s="123"/>
      <c r="F28" s="123"/>
      <c r="G28" s="123"/>
      <c r="H28" s="123"/>
      <c r="I28" s="123"/>
      <c r="J28" s="123">
        <v>64</v>
      </c>
      <c r="K28" s="123">
        <f t="shared" si="0"/>
        <v>0</v>
      </c>
      <c r="L28" s="124">
        <f t="shared" si="1"/>
        <v>0</v>
      </c>
      <c r="M28" s="123">
        <f t="shared" si="2"/>
        <v>0</v>
      </c>
      <c r="N28" s="123">
        <f t="shared" si="3"/>
        <v>0</v>
      </c>
      <c r="O28" s="123">
        <f t="shared" si="4"/>
        <v>0</v>
      </c>
      <c r="P28" s="124">
        <f t="shared" si="5"/>
        <v>0</v>
      </c>
      <c r="Q28" s="123">
        <f t="shared" si="6"/>
        <v>0</v>
      </c>
      <c r="R28" s="123">
        <f t="shared" si="7"/>
        <v>0</v>
      </c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4"/>
      <c r="AS28" s="123"/>
      <c r="AT28" s="123"/>
      <c r="AU28" s="123"/>
      <c r="AV28" s="124"/>
      <c r="AW28" s="123"/>
      <c r="AX28" s="123"/>
      <c r="AY28" s="123"/>
      <c r="AZ28" s="124"/>
      <c r="BA28" s="123"/>
      <c r="BB28" s="123"/>
      <c r="BC28" s="123"/>
      <c r="BD28" s="124"/>
      <c r="BE28" s="123"/>
      <c r="BF28" s="123"/>
    </row>
    <row r="29" spans="1:60" ht="27.75">
      <c r="A29" s="157" t="s">
        <v>69</v>
      </c>
      <c r="B29" s="160">
        <v>16</v>
      </c>
      <c r="C29" s="119"/>
      <c r="D29" s="124"/>
      <c r="E29" s="123"/>
      <c r="F29" s="123"/>
      <c r="G29" s="123"/>
      <c r="H29" s="123"/>
      <c r="I29" s="123"/>
      <c r="J29" s="193">
        <v>61</v>
      </c>
      <c r="K29" s="123">
        <f t="shared" si="0"/>
        <v>0</v>
      </c>
      <c r="L29" s="124">
        <f t="shared" si="1"/>
        <v>0</v>
      </c>
      <c r="M29" s="123">
        <f t="shared" si="2"/>
        <v>0</v>
      </c>
      <c r="N29" s="123">
        <f t="shared" si="3"/>
        <v>0</v>
      </c>
      <c r="O29" s="123">
        <f t="shared" si="4"/>
        <v>0</v>
      </c>
      <c r="P29" s="124">
        <f t="shared" si="5"/>
        <v>0</v>
      </c>
      <c r="Q29" s="123">
        <f t="shared" si="6"/>
        <v>0</v>
      </c>
      <c r="R29" s="123">
        <f t="shared" si="7"/>
        <v>0</v>
      </c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4"/>
      <c r="AS29" s="123"/>
      <c r="AT29" s="123"/>
      <c r="AU29" s="123"/>
      <c r="AV29" s="124"/>
      <c r="AW29" s="123"/>
      <c r="AX29" s="123"/>
      <c r="AY29" s="123"/>
      <c r="AZ29" s="124"/>
      <c r="BA29" s="123"/>
      <c r="BB29" s="123"/>
      <c r="BC29" s="123"/>
      <c r="BD29" s="124"/>
      <c r="BE29" s="123"/>
      <c r="BF29" s="123"/>
    </row>
    <row r="30" spans="1:60" ht="27.75">
      <c r="A30" s="155" t="s">
        <v>70</v>
      </c>
      <c r="B30" s="161">
        <v>40</v>
      </c>
      <c r="C30" s="163"/>
      <c r="D30" s="151"/>
      <c r="E30" s="123"/>
      <c r="F30" s="164"/>
      <c r="G30" s="164"/>
      <c r="H30" s="164"/>
      <c r="I30" s="164"/>
      <c r="J30" s="164">
        <v>152</v>
      </c>
      <c r="K30" s="123">
        <f t="shared" si="0"/>
        <v>0</v>
      </c>
      <c r="L30" s="124">
        <f t="shared" si="1"/>
        <v>0</v>
      </c>
      <c r="M30" s="123">
        <f t="shared" si="2"/>
        <v>0</v>
      </c>
      <c r="N30" s="123">
        <f t="shared" si="3"/>
        <v>0</v>
      </c>
      <c r="O30" s="123">
        <f t="shared" si="4"/>
        <v>0</v>
      </c>
      <c r="P30" s="124">
        <f t="shared" si="5"/>
        <v>0</v>
      </c>
      <c r="Q30" s="123">
        <f t="shared" si="6"/>
        <v>0</v>
      </c>
      <c r="R30" s="123">
        <f t="shared" si="7"/>
        <v>0</v>
      </c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0"/>
      <c r="AQ30" s="191"/>
      <c r="AR30" s="165"/>
      <c r="AS30" s="164"/>
      <c r="AT30" s="164"/>
      <c r="AU30" s="164"/>
      <c r="AV30" s="165"/>
      <c r="AW30" s="164"/>
      <c r="AX30" s="164"/>
      <c r="AY30" s="163"/>
      <c r="AZ30" s="165"/>
      <c r="BA30" s="164"/>
      <c r="BB30" s="164"/>
      <c r="BC30" s="163"/>
      <c r="BD30" s="165"/>
      <c r="BE30" s="164"/>
      <c r="BF30" s="164"/>
    </row>
    <row r="31" spans="1:60" ht="27.75">
      <c r="A31" s="155" t="s">
        <v>71</v>
      </c>
      <c r="B31" s="160">
        <v>17</v>
      </c>
      <c r="C31" s="140"/>
      <c r="D31" s="131"/>
      <c r="E31" s="123"/>
      <c r="F31" s="97"/>
      <c r="G31" s="97"/>
      <c r="H31" s="97"/>
      <c r="I31" s="97"/>
      <c r="J31" s="97">
        <v>61</v>
      </c>
      <c r="K31" s="123">
        <f t="shared" si="0"/>
        <v>0</v>
      </c>
      <c r="L31" s="124">
        <f t="shared" si="1"/>
        <v>0</v>
      </c>
      <c r="M31" s="123">
        <f t="shared" si="2"/>
        <v>0</v>
      </c>
      <c r="N31" s="123">
        <f t="shared" si="3"/>
        <v>0</v>
      </c>
      <c r="O31" s="123">
        <f t="shared" si="4"/>
        <v>0</v>
      </c>
      <c r="P31" s="124">
        <f t="shared" si="5"/>
        <v>0</v>
      </c>
      <c r="Q31" s="123">
        <f t="shared" si="6"/>
        <v>0</v>
      </c>
      <c r="R31" s="123">
        <f t="shared" si="7"/>
        <v>0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131"/>
      <c r="AS31" s="97"/>
      <c r="AT31" s="97"/>
      <c r="AU31" s="97"/>
      <c r="AV31" s="131"/>
      <c r="AW31" s="97"/>
      <c r="AX31" s="97"/>
      <c r="AY31" s="97"/>
      <c r="AZ31" s="131"/>
      <c r="BA31" s="97"/>
      <c r="BB31" s="97"/>
      <c r="BC31" s="97"/>
      <c r="BD31" s="131"/>
      <c r="BE31" s="97"/>
      <c r="BF31" s="97"/>
    </row>
    <row r="32" spans="1:60" s="28" customFormat="1" ht="27.75">
      <c r="A32" s="157" t="s">
        <v>72</v>
      </c>
      <c r="B32" s="160">
        <v>21</v>
      </c>
      <c r="C32" s="117"/>
      <c r="D32" s="124"/>
      <c r="E32" s="123"/>
      <c r="F32" s="117"/>
      <c r="G32" s="117"/>
      <c r="H32" s="117"/>
      <c r="I32" s="117"/>
      <c r="J32" s="117">
        <v>77</v>
      </c>
      <c r="K32" s="123">
        <f t="shared" si="0"/>
        <v>0</v>
      </c>
      <c r="L32" s="124">
        <f t="shared" si="1"/>
        <v>0</v>
      </c>
      <c r="M32" s="123">
        <f t="shared" si="2"/>
        <v>0</v>
      </c>
      <c r="N32" s="123">
        <f t="shared" si="3"/>
        <v>0</v>
      </c>
      <c r="O32" s="123">
        <f t="shared" si="4"/>
        <v>0</v>
      </c>
      <c r="P32" s="124">
        <f t="shared" si="5"/>
        <v>0</v>
      </c>
      <c r="Q32" s="123">
        <f t="shared" si="6"/>
        <v>0</v>
      </c>
      <c r="R32" s="123">
        <f t="shared" si="7"/>
        <v>0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4"/>
      <c r="AS32" s="123"/>
      <c r="AT32" s="123"/>
      <c r="AU32" s="123"/>
      <c r="AV32" s="124"/>
      <c r="AW32" s="123"/>
      <c r="AX32" s="123"/>
      <c r="AY32" s="123"/>
      <c r="AZ32" s="124"/>
      <c r="BA32" s="123"/>
      <c r="BB32" s="123"/>
      <c r="BC32" s="123"/>
      <c r="BD32" s="124"/>
      <c r="BE32" s="123"/>
      <c r="BF32" s="123"/>
    </row>
    <row r="33" spans="1:58" ht="27.75">
      <c r="A33" s="155" t="s">
        <v>73</v>
      </c>
      <c r="B33" s="160">
        <v>17</v>
      </c>
      <c r="C33" s="14"/>
      <c r="D33" s="130"/>
      <c r="E33" s="123"/>
      <c r="F33" s="99"/>
      <c r="G33" s="99"/>
      <c r="H33" s="117"/>
      <c r="I33" s="117"/>
      <c r="J33" s="117">
        <v>73</v>
      </c>
      <c r="K33" s="123">
        <f t="shared" si="0"/>
        <v>0</v>
      </c>
      <c r="L33" s="124">
        <f t="shared" si="1"/>
        <v>0</v>
      </c>
      <c r="M33" s="123">
        <f t="shared" si="2"/>
        <v>0</v>
      </c>
      <c r="N33" s="123">
        <f t="shared" si="3"/>
        <v>0</v>
      </c>
      <c r="O33" s="123">
        <f t="shared" si="4"/>
        <v>0</v>
      </c>
      <c r="P33" s="124">
        <f t="shared" si="5"/>
        <v>0</v>
      </c>
      <c r="Q33" s="123">
        <f t="shared" si="6"/>
        <v>0</v>
      </c>
      <c r="R33" s="123">
        <f t="shared" si="7"/>
        <v>0</v>
      </c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130"/>
      <c r="AS33" s="99"/>
      <c r="AT33" s="99"/>
      <c r="AU33" s="99"/>
      <c r="AV33" s="130"/>
      <c r="AW33" s="99"/>
      <c r="AX33" s="99"/>
      <c r="AY33" s="99"/>
      <c r="AZ33" s="130"/>
      <c r="BA33" s="99"/>
      <c r="BB33" s="99"/>
      <c r="BC33" s="99"/>
      <c r="BD33" s="130"/>
      <c r="BE33" s="99"/>
      <c r="BF33" s="99"/>
    </row>
    <row r="34" spans="1:58" ht="27.75">
      <c r="A34" s="155" t="s">
        <v>74</v>
      </c>
      <c r="B34" s="160">
        <v>9</v>
      </c>
      <c r="C34" s="119"/>
      <c r="D34" s="124"/>
      <c r="E34" s="123"/>
      <c r="F34" s="123"/>
      <c r="G34" s="123"/>
      <c r="H34" s="117"/>
      <c r="I34" s="117"/>
      <c r="J34" s="117">
        <v>57</v>
      </c>
      <c r="K34" s="123">
        <f t="shared" si="0"/>
        <v>0</v>
      </c>
      <c r="L34" s="124">
        <f t="shared" si="1"/>
        <v>0</v>
      </c>
      <c r="M34" s="123">
        <f t="shared" si="2"/>
        <v>0</v>
      </c>
      <c r="N34" s="123">
        <f t="shared" si="3"/>
        <v>0</v>
      </c>
      <c r="O34" s="123">
        <f t="shared" si="4"/>
        <v>0</v>
      </c>
      <c r="P34" s="124">
        <f t="shared" si="5"/>
        <v>0</v>
      </c>
      <c r="Q34" s="123">
        <f t="shared" si="6"/>
        <v>0</v>
      </c>
      <c r="R34" s="123">
        <f t="shared" si="7"/>
        <v>0</v>
      </c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4"/>
      <c r="AS34" s="123"/>
      <c r="AT34" s="123"/>
      <c r="AU34" s="123"/>
      <c r="AV34" s="124"/>
      <c r="AW34" s="123"/>
      <c r="AX34" s="123"/>
      <c r="AY34" s="123"/>
      <c r="AZ34" s="124"/>
      <c r="BA34" s="123"/>
      <c r="BB34" s="123"/>
      <c r="BC34" s="123"/>
      <c r="BD34" s="124"/>
      <c r="BE34" s="123"/>
      <c r="BF34" s="123"/>
    </row>
    <row r="35" spans="1:58" ht="27.75">
      <c r="A35" s="157" t="s">
        <v>75</v>
      </c>
      <c r="B35" s="160">
        <v>16</v>
      </c>
      <c r="C35" s="166"/>
      <c r="D35" s="167"/>
      <c r="E35" s="123"/>
      <c r="F35" s="166"/>
      <c r="G35" s="166"/>
      <c r="H35" s="117"/>
      <c r="I35" s="117"/>
      <c r="J35" s="194">
        <v>61</v>
      </c>
      <c r="K35" s="123">
        <f t="shared" si="0"/>
        <v>0</v>
      </c>
      <c r="L35" s="124">
        <f t="shared" si="1"/>
        <v>0</v>
      </c>
      <c r="M35" s="123">
        <f t="shared" si="2"/>
        <v>0</v>
      </c>
      <c r="N35" s="123">
        <f t="shared" si="3"/>
        <v>0</v>
      </c>
      <c r="O35" s="123">
        <f t="shared" si="4"/>
        <v>0</v>
      </c>
      <c r="P35" s="124">
        <f t="shared" si="5"/>
        <v>0</v>
      </c>
      <c r="Q35" s="123">
        <f t="shared" si="6"/>
        <v>0</v>
      </c>
      <c r="R35" s="123">
        <f t="shared" si="7"/>
        <v>0</v>
      </c>
      <c r="S35" s="168"/>
      <c r="T35" s="168"/>
      <c r="U35" s="168"/>
      <c r="V35" s="168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7"/>
      <c r="AS35" s="168"/>
      <c r="AT35" s="168"/>
      <c r="AU35" s="168"/>
      <c r="AV35" s="167"/>
      <c r="AW35" s="168"/>
      <c r="AX35" s="168"/>
      <c r="AY35" s="168"/>
      <c r="AZ35" s="167"/>
      <c r="BA35" s="168"/>
      <c r="BB35" s="168"/>
      <c r="BC35" s="168"/>
      <c r="BD35" s="167"/>
      <c r="BE35" s="168"/>
      <c r="BF35" s="169"/>
    </row>
    <row r="36" spans="1:58" ht="27.75">
      <c r="A36" s="155" t="s">
        <v>22</v>
      </c>
      <c r="B36" s="170">
        <v>60</v>
      </c>
      <c r="C36" s="182"/>
      <c r="D36" s="183"/>
      <c r="E36" s="123"/>
      <c r="F36" s="184"/>
      <c r="G36" s="185"/>
      <c r="H36" s="117"/>
      <c r="I36" s="117"/>
      <c r="J36" s="189">
        <v>190</v>
      </c>
      <c r="K36" s="123">
        <f t="shared" si="0"/>
        <v>0</v>
      </c>
      <c r="L36" s="124">
        <f t="shared" si="1"/>
        <v>0</v>
      </c>
      <c r="M36" s="123">
        <f t="shared" si="2"/>
        <v>0</v>
      </c>
      <c r="N36" s="123">
        <f t="shared" si="3"/>
        <v>0</v>
      </c>
      <c r="O36" s="123">
        <f t="shared" si="4"/>
        <v>0</v>
      </c>
      <c r="P36" s="124">
        <f t="shared" si="5"/>
        <v>0</v>
      </c>
      <c r="Q36" s="123">
        <f t="shared" si="6"/>
        <v>0</v>
      </c>
      <c r="R36" s="123">
        <f t="shared" si="7"/>
        <v>0</v>
      </c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3"/>
      <c r="AS36" s="184"/>
      <c r="AT36" s="184"/>
      <c r="AU36" s="184"/>
      <c r="AV36" s="212"/>
      <c r="AW36" s="184"/>
      <c r="AX36" s="184"/>
      <c r="AY36" s="184"/>
      <c r="AZ36" s="183"/>
      <c r="BA36" s="184"/>
      <c r="BB36" s="184"/>
      <c r="BC36" s="184"/>
      <c r="BD36" s="183"/>
      <c r="BE36" s="184"/>
      <c r="BF36" s="186"/>
    </row>
    <row r="37" spans="1:58" ht="27.75">
      <c r="A37" s="76" t="s">
        <v>23</v>
      </c>
      <c r="B37" s="110"/>
      <c r="C37" s="62"/>
      <c r="D37" s="63"/>
      <c r="E37" s="63"/>
      <c r="F37" s="63"/>
      <c r="G37" s="63"/>
      <c r="H37" s="63"/>
      <c r="I37" s="63"/>
      <c r="J37" s="63">
        <v>48</v>
      </c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6"/>
      <c r="BD37" s="137"/>
      <c r="BE37" s="116"/>
      <c r="BF37" s="116"/>
    </row>
    <row r="38" spans="1:58" ht="38.25" customHeight="1">
      <c r="A38" s="15" t="s">
        <v>21</v>
      </c>
      <c r="B38" s="12">
        <f t="shared" ref="B38:G38" si="8">SUM(B11:B37)</f>
        <v>633</v>
      </c>
      <c r="C38" s="12">
        <f t="shared" si="8"/>
        <v>51</v>
      </c>
      <c r="D38" s="12">
        <f t="shared" si="8"/>
        <v>49</v>
      </c>
      <c r="E38" s="12">
        <f t="shared" si="8"/>
        <v>2</v>
      </c>
      <c r="F38" s="12">
        <f t="shared" si="8"/>
        <v>28</v>
      </c>
      <c r="G38" s="12">
        <f t="shared" si="8"/>
        <v>39</v>
      </c>
      <c r="H38" s="12">
        <f>SUM(H11:H37)</f>
        <v>0</v>
      </c>
      <c r="I38" s="12">
        <f>SUM(I11:I37)</f>
        <v>0</v>
      </c>
      <c r="J38" s="12">
        <f>SUM(J11:J37)</f>
        <v>2580</v>
      </c>
      <c r="K38" s="12">
        <f t="shared" ref="K38:BF38" si="9">SUM(K11:K37)</f>
        <v>158</v>
      </c>
      <c r="L38" s="12">
        <f t="shared" si="9"/>
        <v>153</v>
      </c>
      <c r="M38" s="12">
        <f t="shared" si="9"/>
        <v>5</v>
      </c>
      <c r="N38" s="12">
        <f t="shared" si="9"/>
        <v>112</v>
      </c>
      <c r="O38" s="12">
        <f t="shared" si="9"/>
        <v>94</v>
      </c>
      <c r="P38" s="12">
        <f t="shared" si="9"/>
        <v>89</v>
      </c>
      <c r="Q38" s="12">
        <f t="shared" si="9"/>
        <v>5</v>
      </c>
      <c r="R38" s="12">
        <f t="shared" si="9"/>
        <v>68</v>
      </c>
      <c r="S38" s="12">
        <f t="shared" si="9"/>
        <v>10</v>
      </c>
      <c r="T38" s="12">
        <f t="shared" si="9"/>
        <v>10</v>
      </c>
      <c r="U38" s="12">
        <f t="shared" si="9"/>
        <v>0</v>
      </c>
      <c r="V38" s="12">
        <f t="shared" si="9"/>
        <v>7</v>
      </c>
      <c r="W38" s="12">
        <f t="shared" si="9"/>
        <v>6</v>
      </c>
      <c r="X38" s="12">
        <f t="shared" si="9"/>
        <v>6</v>
      </c>
      <c r="Y38" s="12">
        <f t="shared" si="9"/>
        <v>0</v>
      </c>
      <c r="Z38" s="12">
        <f t="shared" si="9"/>
        <v>6</v>
      </c>
      <c r="AA38" s="12">
        <f t="shared" si="9"/>
        <v>0</v>
      </c>
      <c r="AB38" s="12">
        <f t="shared" si="9"/>
        <v>0</v>
      </c>
      <c r="AC38" s="12">
        <f t="shared" si="9"/>
        <v>0</v>
      </c>
      <c r="AD38" s="12">
        <f t="shared" si="9"/>
        <v>0</v>
      </c>
      <c r="AE38" s="12">
        <f t="shared" si="9"/>
        <v>18</v>
      </c>
      <c r="AF38" s="12">
        <f t="shared" si="9"/>
        <v>18</v>
      </c>
      <c r="AG38" s="12">
        <f t="shared" si="9"/>
        <v>0</v>
      </c>
      <c r="AH38" s="12">
        <f t="shared" si="9"/>
        <v>16</v>
      </c>
      <c r="AI38" s="12">
        <f t="shared" si="9"/>
        <v>54</v>
      </c>
      <c r="AJ38" s="12">
        <f t="shared" si="9"/>
        <v>53</v>
      </c>
      <c r="AK38" s="12">
        <f t="shared" si="9"/>
        <v>1</v>
      </c>
      <c r="AL38" s="12">
        <f t="shared" si="9"/>
        <v>38</v>
      </c>
      <c r="AM38" s="12">
        <f t="shared" si="9"/>
        <v>6</v>
      </c>
      <c r="AN38" s="12">
        <f t="shared" si="9"/>
        <v>2</v>
      </c>
      <c r="AO38" s="12">
        <f t="shared" si="9"/>
        <v>4</v>
      </c>
      <c r="AP38" s="12">
        <f t="shared" si="9"/>
        <v>1</v>
      </c>
      <c r="AQ38" s="12">
        <f t="shared" si="9"/>
        <v>47</v>
      </c>
      <c r="AR38" s="12">
        <f t="shared" si="9"/>
        <v>47</v>
      </c>
      <c r="AS38" s="12">
        <f t="shared" si="9"/>
        <v>0</v>
      </c>
      <c r="AT38" s="12">
        <f t="shared" si="9"/>
        <v>34</v>
      </c>
      <c r="AU38" s="12">
        <f t="shared" si="9"/>
        <v>0</v>
      </c>
      <c r="AV38" s="12">
        <f t="shared" si="9"/>
        <v>0</v>
      </c>
      <c r="AW38" s="12">
        <f t="shared" si="9"/>
        <v>0</v>
      </c>
      <c r="AX38" s="12">
        <f t="shared" si="9"/>
        <v>0</v>
      </c>
      <c r="AY38" s="12">
        <f t="shared" si="9"/>
        <v>9</v>
      </c>
      <c r="AZ38" s="12">
        <f t="shared" si="9"/>
        <v>9</v>
      </c>
      <c r="BA38" s="12">
        <f t="shared" si="9"/>
        <v>0</v>
      </c>
      <c r="BB38" s="12">
        <f t="shared" si="9"/>
        <v>5</v>
      </c>
      <c r="BC38" s="12">
        <f t="shared" si="9"/>
        <v>8</v>
      </c>
      <c r="BD38" s="12">
        <f t="shared" si="9"/>
        <v>8</v>
      </c>
      <c r="BE38" s="12">
        <f t="shared" si="9"/>
        <v>0</v>
      </c>
      <c r="BF38" s="12">
        <f t="shared" si="9"/>
        <v>5</v>
      </c>
    </row>
    <row r="40" spans="1:58" ht="26.25">
      <c r="L40" s="55"/>
    </row>
    <row r="41" spans="1:58" ht="26.25">
      <c r="D41" s="2"/>
      <c r="E41" s="2"/>
      <c r="F41" s="2"/>
      <c r="G41" s="2"/>
      <c r="H41" s="2"/>
      <c r="I41" s="2"/>
      <c r="J41" s="2"/>
      <c r="L41" s="5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</row>
    <row r="42" spans="1:58" s="29" customFormat="1" ht="20.25">
      <c r="M42" s="68"/>
      <c r="N42" s="68"/>
      <c r="P42" s="73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</row>
    <row r="44" spans="1:58" ht="18">
      <c r="D44" s="25"/>
      <c r="E44" s="25"/>
      <c r="F44" s="25"/>
      <c r="G44" s="25"/>
      <c r="H44" s="25"/>
      <c r="I44" s="25"/>
      <c r="J44" s="25"/>
      <c r="K44" s="69"/>
      <c r="L44" s="69"/>
      <c r="M44" s="70"/>
      <c r="N44" s="70"/>
    </row>
    <row r="45" spans="1:58" ht="20.25">
      <c r="A45" s="9"/>
      <c r="B45" s="9"/>
      <c r="C45" s="8"/>
      <c r="D45" s="3"/>
      <c r="K45" s="70"/>
      <c r="L45" s="70"/>
      <c r="M45" s="70"/>
      <c r="N45" s="70"/>
    </row>
    <row r="46" spans="1:58" ht="20.25">
      <c r="A46" s="9"/>
      <c r="B46" s="9"/>
      <c r="C46" s="8"/>
      <c r="D46" s="3"/>
    </row>
    <row r="47" spans="1:58" ht="20.25">
      <c r="A47" s="9"/>
      <c r="B47" s="9"/>
      <c r="C47" s="8"/>
      <c r="D47" s="3"/>
    </row>
    <row r="48" spans="1:58" ht="20.25">
      <c r="A48" s="9"/>
      <c r="B48" s="9"/>
      <c r="C48" s="8"/>
      <c r="D48" s="1" t="s">
        <v>24</v>
      </c>
      <c r="E48" s="24"/>
      <c r="F48" s="24"/>
      <c r="G48" s="24"/>
      <c r="H48" s="24"/>
      <c r="I48" s="24"/>
      <c r="J48" s="24"/>
      <c r="BD48" s="22"/>
    </row>
    <row r="49" spans="1:15" ht="20.25">
      <c r="A49" s="9"/>
      <c r="B49" s="9"/>
      <c r="C49" s="8"/>
      <c r="D49" s="1"/>
      <c r="E49" s="24"/>
      <c r="F49" s="24"/>
      <c r="G49" s="24"/>
      <c r="H49" s="24"/>
      <c r="I49" s="24"/>
      <c r="J49" s="24"/>
    </row>
    <row r="50" spans="1:15" ht="20.25">
      <c r="A50" s="9"/>
      <c r="B50" s="9"/>
      <c r="C50" s="8"/>
      <c r="D50" s="1"/>
      <c r="E50" s="24"/>
      <c r="F50" s="24"/>
      <c r="G50" s="24"/>
      <c r="H50" s="24"/>
      <c r="I50" s="24"/>
      <c r="J50" s="24"/>
    </row>
    <row r="51" spans="1:15" ht="20.25">
      <c r="A51" s="9"/>
      <c r="B51" s="9"/>
      <c r="C51" s="8"/>
      <c r="D51" s="1"/>
      <c r="E51" s="24"/>
      <c r="F51" s="24"/>
      <c r="G51" s="24"/>
      <c r="H51" s="24"/>
      <c r="I51" s="24"/>
      <c r="J51" s="24"/>
      <c r="O51" s="22"/>
    </row>
    <row r="52" spans="1:15" ht="20.25">
      <c r="A52" s="9"/>
      <c r="B52" s="9"/>
      <c r="C52" s="8"/>
      <c r="D52" s="1"/>
      <c r="E52" s="24"/>
      <c r="F52" s="24"/>
      <c r="G52" s="24"/>
      <c r="H52" s="24"/>
      <c r="I52" s="24"/>
      <c r="J52" s="24"/>
    </row>
    <row r="53" spans="1:15" ht="20.25">
      <c r="A53" s="9"/>
      <c r="B53" s="9"/>
      <c r="C53" s="8"/>
      <c r="D53" s="1"/>
      <c r="E53" s="24"/>
      <c r="F53" s="24"/>
      <c r="G53" s="24"/>
      <c r="H53" s="24"/>
      <c r="I53" s="24"/>
      <c r="J53" s="24"/>
    </row>
    <row r="54" spans="1:15" ht="20.25">
      <c r="A54" s="9"/>
      <c r="B54" s="9"/>
      <c r="C54" s="8"/>
      <c r="D54" s="1"/>
      <c r="E54" s="24"/>
      <c r="F54" s="24"/>
      <c r="G54" s="24"/>
      <c r="H54" s="24"/>
      <c r="I54" s="24"/>
      <c r="J54" s="24"/>
    </row>
    <row r="55" spans="1:15" ht="20.25">
      <c r="A55" s="9"/>
      <c r="B55" s="9"/>
      <c r="C55" s="8"/>
      <c r="D55" s="3"/>
    </row>
    <row r="56" spans="1:15" ht="20.25">
      <c r="A56" s="9"/>
      <c r="B56" s="9"/>
      <c r="C56" s="8"/>
      <c r="D56" s="3"/>
    </row>
    <row r="57" spans="1:15" ht="20.25">
      <c r="A57" s="9"/>
      <c r="B57" s="9"/>
      <c r="C57" s="8"/>
      <c r="D57" s="3"/>
    </row>
    <row r="58" spans="1:15" ht="20.25">
      <c r="A58" s="9"/>
      <c r="B58" s="9"/>
      <c r="C58" s="8"/>
      <c r="D58" s="3"/>
    </row>
    <row r="59" spans="1:15" ht="20.25">
      <c r="A59" s="9"/>
      <c r="B59" s="9"/>
      <c r="C59" s="8"/>
      <c r="D59" s="3"/>
    </row>
    <row r="60" spans="1:15" ht="20.25">
      <c r="A60" s="9"/>
      <c r="B60" s="9"/>
      <c r="C60" s="8"/>
      <c r="D60" s="3"/>
    </row>
    <row r="61" spans="1:15" ht="20.25">
      <c r="A61" s="9"/>
      <c r="B61" s="9"/>
      <c r="C61" s="8"/>
      <c r="D61" s="3"/>
    </row>
    <row r="62" spans="1:15" ht="20.25">
      <c r="A62" s="9"/>
      <c r="B62" s="9"/>
      <c r="C62" s="8"/>
      <c r="D62" s="3"/>
    </row>
    <row r="63" spans="1:15" ht="20.25">
      <c r="A63" s="9"/>
      <c r="B63" s="9"/>
      <c r="C63" s="8"/>
      <c r="D63" s="3"/>
    </row>
    <row r="64" spans="1:15" ht="20.25">
      <c r="A64" s="9"/>
      <c r="B64" s="9"/>
      <c r="C64" s="8"/>
      <c r="D64" s="3"/>
    </row>
    <row r="65" spans="1:4" ht="20.25">
      <c r="A65" s="9"/>
      <c r="B65" s="9"/>
      <c r="C65" s="8"/>
      <c r="D65" s="3"/>
    </row>
    <row r="66" spans="1:4" ht="20.25">
      <c r="A66" s="10"/>
      <c r="B66" s="10"/>
      <c r="C66" s="8"/>
      <c r="D66" s="3"/>
    </row>
    <row r="67" spans="1:4" ht="20.25">
      <c r="A67" s="9"/>
      <c r="B67" s="9"/>
      <c r="C67" s="8"/>
      <c r="D67" s="3"/>
    </row>
    <row r="68" spans="1:4" ht="20.25">
      <c r="A68" s="9"/>
      <c r="B68" s="9"/>
      <c r="C68" s="8"/>
      <c r="D68" s="3"/>
    </row>
    <row r="69" spans="1:4" ht="20.25">
      <c r="A69" s="9"/>
      <c r="B69" s="9"/>
      <c r="C69" s="8"/>
      <c r="D69" s="3"/>
    </row>
    <row r="70" spans="1:4" ht="20.25">
      <c r="A70" s="9"/>
      <c r="B70" s="9"/>
      <c r="C70" s="8"/>
      <c r="D70" s="3"/>
    </row>
    <row r="71" spans="1:4" ht="20.25">
      <c r="A71" s="9"/>
      <c r="B71" s="9"/>
      <c r="C71" s="8"/>
      <c r="D71" s="3"/>
    </row>
    <row r="72" spans="1:4" ht="20.25">
      <c r="A72" s="20"/>
      <c r="B72" s="20"/>
      <c r="C72" s="4"/>
      <c r="D72" s="3"/>
    </row>
    <row r="73" spans="1:4">
      <c r="A73" s="3"/>
      <c r="B73" s="3"/>
      <c r="C73" s="3"/>
      <c r="D73" s="3"/>
    </row>
  </sheetData>
  <mergeCells count="39">
    <mergeCell ref="AE8:AH8"/>
    <mergeCell ref="AM8:AP8"/>
    <mergeCell ref="A4:BF4"/>
    <mergeCell ref="A5:G5"/>
    <mergeCell ref="A7:A9"/>
    <mergeCell ref="C8:C9"/>
    <mergeCell ref="D8:D9"/>
    <mergeCell ref="C6:I7"/>
    <mergeCell ref="H8:I8"/>
    <mergeCell ref="O7:AP7"/>
    <mergeCell ref="K6:BF6"/>
    <mergeCell ref="AY7:BB7"/>
    <mergeCell ref="S8:V8"/>
    <mergeCell ref="BD8:BD9"/>
    <mergeCell ref="K8:K9"/>
    <mergeCell ref="M8:M9"/>
    <mergeCell ref="AQ8:AT8"/>
    <mergeCell ref="AA8:AD8"/>
    <mergeCell ref="BC7:BF7"/>
    <mergeCell ref="AZ8:AZ9"/>
    <mergeCell ref="AQ7:AX7"/>
    <mergeCell ref="BF8:BF9"/>
    <mergeCell ref="BE8:BE9"/>
    <mergeCell ref="BC8:BC9"/>
    <mergeCell ref="AI8:AL8"/>
    <mergeCell ref="BB8:BB9"/>
    <mergeCell ref="AU8:AX8"/>
    <mergeCell ref="BA8:BA9"/>
    <mergeCell ref="AY8:AY9"/>
    <mergeCell ref="O8:R8"/>
    <mergeCell ref="W8:Z8"/>
    <mergeCell ref="B8:B9"/>
    <mergeCell ref="L8:L9"/>
    <mergeCell ref="J7:J9"/>
    <mergeCell ref="K7:N7"/>
    <mergeCell ref="E8:E9"/>
    <mergeCell ref="G8:G9"/>
    <mergeCell ref="N8:N9"/>
    <mergeCell ref="F8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14" orientation="landscape" r:id="rId1"/>
  <ignoredErrors>
    <ignoredError sqref="E3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F73"/>
  <sheetViews>
    <sheetView zoomScale="40" zoomScaleNormal="40" workbookViewId="0">
      <pane ySplit="10" topLeftCell="A11" activePane="bottomLeft" state="frozen"/>
      <selection pane="bottomLeft" activeCell="A6" sqref="A6"/>
    </sheetView>
  </sheetViews>
  <sheetFormatPr defaultColWidth="9.140625" defaultRowHeight="15"/>
  <cols>
    <col min="1" max="1" width="37.5703125" customWidth="1"/>
    <col min="2" max="2" width="21.140625" hidden="1" customWidth="1"/>
    <col min="3" max="9" width="15.7109375" customWidth="1"/>
    <col min="10" max="10" width="7.140625" hidden="1" customWidth="1"/>
    <col min="11" max="58" width="16.140625" customWidth="1"/>
    <col min="62" max="62" width="9.140625" customWidth="1"/>
  </cols>
  <sheetData>
    <row r="1" spans="1:58" ht="22.5" customHeight="1"/>
    <row r="2" spans="1:58" s="25" customFormat="1" ht="31.5" hidden="1" customHeight="1">
      <c r="A2" s="81"/>
      <c r="B2" s="81"/>
      <c r="C2" s="81" t="s">
        <v>93</v>
      </c>
      <c r="D2" s="81" t="s">
        <v>100</v>
      </c>
      <c r="E2" s="80"/>
    </row>
    <row r="3" spans="1:58" s="25" customFormat="1" ht="6" hidden="1" customHeight="1">
      <c r="A3" s="82" t="s">
        <v>101</v>
      </c>
      <c r="B3" s="82"/>
      <c r="C3" s="81">
        <v>27</v>
      </c>
      <c r="D3" s="81">
        <v>27</v>
      </c>
      <c r="E3" s="80"/>
    </row>
    <row r="4" spans="1:58" ht="26.25" customHeight="1">
      <c r="A4" s="317" t="s">
        <v>107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  <c r="AR4" s="317"/>
      <c r="AS4" s="317"/>
      <c r="AT4" s="317"/>
      <c r="AU4" s="317"/>
      <c r="AV4" s="317"/>
      <c r="AW4" s="317"/>
      <c r="AX4" s="317"/>
      <c r="AY4" s="317"/>
      <c r="AZ4" s="317"/>
      <c r="BA4" s="317"/>
      <c r="BB4" s="317"/>
      <c r="BC4" s="317"/>
      <c r="BD4" s="317"/>
      <c r="BE4" s="317"/>
      <c r="BF4" s="317"/>
    </row>
    <row r="5" spans="1:58" ht="26.25">
      <c r="A5" s="318"/>
      <c r="B5" s="318"/>
      <c r="C5" s="318"/>
      <c r="D5" s="318"/>
      <c r="E5" s="318"/>
      <c r="F5" s="318"/>
      <c r="G5" s="318"/>
      <c r="H5" s="318"/>
      <c r="I5" s="318"/>
      <c r="J5" s="107"/>
      <c r="K5" s="65"/>
      <c r="L5" s="65"/>
      <c r="M5" s="65"/>
      <c r="N5" s="65"/>
      <c r="O5" s="6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26"/>
      <c r="BD5" s="26"/>
      <c r="BE5" s="19"/>
      <c r="BF5" s="19"/>
    </row>
    <row r="6" spans="1:58" s="208" customFormat="1" ht="40.5" customHeight="1" thickBot="1">
      <c r="A6" s="129" t="s">
        <v>119</v>
      </c>
      <c r="B6" s="209"/>
      <c r="C6" s="320" t="s">
        <v>17</v>
      </c>
      <c r="D6" s="321"/>
      <c r="E6" s="321"/>
      <c r="F6" s="321"/>
      <c r="G6" s="321"/>
      <c r="H6" s="321"/>
      <c r="I6" s="322"/>
      <c r="J6" s="210"/>
      <c r="K6" s="313" t="s">
        <v>92</v>
      </c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</row>
    <row r="7" spans="1:58" s="208" customFormat="1" ht="67.150000000000006" customHeight="1" thickBot="1">
      <c r="A7" s="319" t="s">
        <v>50</v>
      </c>
      <c r="B7" s="111"/>
      <c r="C7" s="323"/>
      <c r="D7" s="324"/>
      <c r="E7" s="324"/>
      <c r="F7" s="324"/>
      <c r="G7" s="324"/>
      <c r="H7" s="324"/>
      <c r="I7" s="325"/>
      <c r="J7" s="277" t="s">
        <v>2</v>
      </c>
      <c r="K7" s="299" t="s">
        <v>21</v>
      </c>
      <c r="L7" s="300"/>
      <c r="M7" s="300"/>
      <c r="N7" s="301"/>
      <c r="O7" s="328" t="s">
        <v>86</v>
      </c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29"/>
      <c r="AD7" s="329"/>
      <c r="AE7" s="329"/>
      <c r="AF7" s="329"/>
      <c r="AG7" s="329"/>
      <c r="AH7" s="329"/>
      <c r="AI7" s="329"/>
      <c r="AJ7" s="329"/>
      <c r="AK7" s="329"/>
      <c r="AL7" s="329"/>
      <c r="AM7" s="329"/>
      <c r="AN7" s="329"/>
      <c r="AO7" s="329"/>
      <c r="AP7" s="330"/>
      <c r="AQ7" s="305" t="s">
        <v>9</v>
      </c>
      <c r="AR7" s="306"/>
      <c r="AS7" s="306"/>
      <c r="AT7" s="306"/>
      <c r="AU7" s="306"/>
      <c r="AV7" s="306"/>
      <c r="AW7" s="306"/>
      <c r="AX7" s="307"/>
      <c r="AY7" s="299" t="s">
        <v>88</v>
      </c>
      <c r="AZ7" s="300"/>
      <c r="BA7" s="300"/>
      <c r="BB7" s="301"/>
      <c r="BC7" s="314" t="s">
        <v>89</v>
      </c>
      <c r="BD7" s="315"/>
      <c r="BE7" s="315"/>
      <c r="BF7" s="316"/>
    </row>
    <row r="8" spans="1:58" s="208" customFormat="1" ht="92.25" customHeight="1">
      <c r="A8" s="319"/>
      <c r="B8" s="112"/>
      <c r="C8" s="302" t="s">
        <v>18</v>
      </c>
      <c r="D8" s="302" t="s">
        <v>91</v>
      </c>
      <c r="E8" s="302" t="s">
        <v>20</v>
      </c>
      <c r="F8" s="302" t="s">
        <v>78</v>
      </c>
      <c r="G8" s="302" t="s">
        <v>79</v>
      </c>
      <c r="H8" s="302" t="s">
        <v>11</v>
      </c>
      <c r="I8" s="302"/>
      <c r="J8" s="277"/>
      <c r="K8" s="308" t="s">
        <v>18</v>
      </c>
      <c r="L8" s="297" t="s">
        <v>91</v>
      </c>
      <c r="M8" s="297" t="s">
        <v>20</v>
      </c>
      <c r="N8" s="303" t="s">
        <v>90</v>
      </c>
      <c r="O8" s="292" t="s">
        <v>12</v>
      </c>
      <c r="P8" s="293"/>
      <c r="Q8" s="293"/>
      <c r="R8" s="294"/>
      <c r="S8" s="292" t="s">
        <v>3</v>
      </c>
      <c r="T8" s="293"/>
      <c r="U8" s="293"/>
      <c r="V8" s="294"/>
      <c r="W8" s="292" t="s">
        <v>4</v>
      </c>
      <c r="X8" s="293"/>
      <c r="Y8" s="293"/>
      <c r="Z8" s="294"/>
      <c r="AA8" s="292" t="s">
        <v>5</v>
      </c>
      <c r="AB8" s="293"/>
      <c r="AC8" s="293"/>
      <c r="AD8" s="294"/>
      <c r="AE8" s="292" t="s">
        <v>6</v>
      </c>
      <c r="AF8" s="293"/>
      <c r="AG8" s="293"/>
      <c r="AH8" s="294"/>
      <c r="AI8" s="292" t="s">
        <v>7</v>
      </c>
      <c r="AJ8" s="293"/>
      <c r="AK8" s="293"/>
      <c r="AL8" s="294"/>
      <c r="AM8" s="292" t="s">
        <v>8</v>
      </c>
      <c r="AN8" s="293"/>
      <c r="AO8" s="293"/>
      <c r="AP8" s="293"/>
      <c r="AQ8" s="299" t="s">
        <v>87</v>
      </c>
      <c r="AR8" s="300"/>
      <c r="AS8" s="300"/>
      <c r="AT8" s="301"/>
      <c r="AU8" s="310" t="s">
        <v>10</v>
      </c>
      <c r="AV8" s="311"/>
      <c r="AW8" s="311"/>
      <c r="AX8" s="312"/>
      <c r="AY8" s="308" t="s">
        <v>18</v>
      </c>
      <c r="AZ8" s="297" t="s">
        <v>91</v>
      </c>
      <c r="BA8" s="297" t="s">
        <v>20</v>
      </c>
      <c r="BB8" s="303" t="s">
        <v>90</v>
      </c>
      <c r="BC8" s="308" t="s">
        <v>18</v>
      </c>
      <c r="BD8" s="297" t="s">
        <v>91</v>
      </c>
      <c r="BE8" s="297" t="s">
        <v>20</v>
      </c>
      <c r="BF8" s="303" t="s">
        <v>90</v>
      </c>
    </row>
    <row r="9" spans="1:58" s="208" customFormat="1" ht="101.25" customHeight="1" thickBot="1">
      <c r="A9" s="319"/>
      <c r="B9" s="112" t="s">
        <v>116</v>
      </c>
      <c r="C9" s="302"/>
      <c r="D9" s="302"/>
      <c r="E9" s="302"/>
      <c r="F9" s="302"/>
      <c r="G9" s="302"/>
      <c r="H9" s="198" t="s">
        <v>76</v>
      </c>
      <c r="I9" s="198" t="s">
        <v>77</v>
      </c>
      <c r="J9" s="277"/>
      <c r="K9" s="309"/>
      <c r="L9" s="298"/>
      <c r="M9" s="298"/>
      <c r="N9" s="304"/>
      <c r="O9" s="195" t="s">
        <v>18</v>
      </c>
      <c r="P9" s="196" t="s">
        <v>91</v>
      </c>
      <c r="Q9" s="196" t="s">
        <v>20</v>
      </c>
      <c r="R9" s="197" t="s">
        <v>90</v>
      </c>
      <c r="S9" s="195" t="s">
        <v>18</v>
      </c>
      <c r="T9" s="196" t="s">
        <v>91</v>
      </c>
      <c r="U9" s="196" t="s">
        <v>20</v>
      </c>
      <c r="V9" s="197" t="s">
        <v>90</v>
      </c>
      <c r="W9" s="195" t="s">
        <v>18</v>
      </c>
      <c r="X9" s="196" t="s">
        <v>91</v>
      </c>
      <c r="Y9" s="196" t="s">
        <v>20</v>
      </c>
      <c r="Z9" s="197" t="s">
        <v>90</v>
      </c>
      <c r="AA9" s="195" t="s">
        <v>18</v>
      </c>
      <c r="AB9" s="196" t="s">
        <v>91</v>
      </c>
      <c r="AC9" s="196" t="s">
        <v>20</v>
      </c>
      <c r="AD9" s="197" t="s">
        <v>90</v>
      </c>
      <c r="AE9" s="195" t="s">
        <v>18</v>
      </c>
      <c r="AF9" s="196" t="s">
        <v>91</v>
      </c>
      <c r="AG9" s="196" t="s">
        <v>20</v>
      </c>
      <c r="AH9" s="197" t="s">
        <v>90</v>
      </c>
      <c r="AI9" s="195" t="s">
        <v>18</v>
      </c>
      <c r="AJ9" s="196" t="s">
        <v>91</v>
      </c>
      <c r="AK9" s="196" t="s">
        <v>20</v>
      </c>
      <c r="AL9" s="197" t="s">
        <v>90</v>
      </c>
      <c r="AM9" s="195" t="s">
        <v>18</v>
      </c>
      <c r="AN9" s="196" t="s">
        <v>91</v>
      </c>
      <c r="AO9" s="196" t="s">
        <v>20</v>
      </c>
      <c r="AP9" s="199" t="s">
        <v>90</v>
      </c>
      <c r="AQ9" s="195" t="s">
        <v>18</v>
      </c>
      <c r="AR9" s="196" t="s">
        <v>91</v>
      </c>
      <c r="AS9" s="196" t="s">
        <v>20</v>
      </c>
      <c r="AT9" s="197" t="s">
        <v>90</v>
      </c>
      <c r="AU9" s="200" t="s">
        <v>18</v>
      </c>
      <c r="AV9" s="196" t="s">
        <v>91</v>
      </c>
      <c r="AW9" s="196" t="s">
        <v>20</v>
      </c>
      <c r="AX9" s="197" t="s">
        <v>90</v>
      </c>
      <c r="AY9" s="309"/>
      <c r="AZ9" s="298"/>
      <c r="BA9" s="298"/>
      <c r="BB9" s="304"/>
      <c r="BC9" s="309"/>
      <c r="BD9" s="298"/>
      <c r="BE9" s="298"/>
      <c r="BF9" s="304"/>
    </row>
    <row r="10" spans="1:58" ht="18.75">
      <c r="A10" s="21">
        <v>1</v>
      </c>
      <c r="B10" s="21"/>
      <c r="C10" s="21">
        <v>2</v>
      </c>
      <c r="D10" s="21">
        <v>3</v>
      </c>
      <c r="E10" s="21">
        <v>4</v>
      </c>
      <c r="F10" s="21">
        <v>5</v>
      </c>
      <c r="G10" s="21">
        <v>6</v>
      </c>
      <c r="H10" s="21">
        <v>7</v>
      </c>
      <c r="I10" s="21">
        <v>8</v>
      </c>
      <c r="J10" s="21">
        <v>9</v>
      </c>
      <c r="K10" s="21">
        <v>10</v>
      </c>
      <c r="L10" s="21">
        <v>11</v>
      </c>
      <c r="M10" s="21">
        <v>12</v>
      </c>
      <c r="N10" s="21">
        <v>13</v>
      </c>
      <c r="O10" s="21">
        <v>14</v>
      </c>
      <c r="P10" s="21">
        <v>15</v>
      </c>
      <c r="Q10" s="21">
        <v>16</v>
      </c>
      <c r="R10" s="21">
        <v>17</v>
      </c>
      <c r="S10" s="21">
        <v>18</v>
      </c>
      <c r="T10" s="21">
        <v>19</v>
      </c>
      <c r="U10" s="21">
        <v>20</v>
      </c>
      <c r="V10" s="21">
        <v>21</v>
      </c>
      <c r="W10" s="21">
        <v>22</v>
      </c>
      <c r="X10" s="21">
        <v>23</v>
      </c>
      <c r="Y10" s="21">
        <v>24</v>
      </c>
      <c r="Z10" s="21">
        <v>25</v>
      </c>
      <c r="AA10" s="21">
        <v>26</v>
      </c>
      <c r="AB10" s="21">
        <v>27</v>
      </c>
      <c r="AC10" s="21">
        <v>28</v>
      </c>
      <c r="AD10" s="21">
        <v>29</v>
      </c>
      <c r="AE10" s="21">
        <v>30</v>
      </c>
      <c r="AF10" s="21">
        <v>31</v>
      </c>
      <c r="AG10" s="21">
        <v>32</v>
      </c>
      <c r="AH10" s="21">
        <v>33</v>
      </c>
      <c r="AI10" s="21">
        <v>34</v>
      </c>
      <c r="AJ10" s="21">
        <v>35</v>
      </c>
      <c r="AK10" s="21">
        <v>36</v>
      </c>
      <c r="AL10" s="21">
        <v>37</v>
      </c>
      <c r="AM10" s="21">
        <v>38</v>
      </c>
      <c r="AN10" s="21">
        <v>39</v>
      </c>
      <c r="AO10" s="21">
        <v>40</v>
      </c>
      <c r="AP10" s="21">
        <v>41</v>
      </c>
      <c r="AQ10" s="21">
        <v>42</v>
      </c>
      <c r="AR10" s="21">
        <v>43</v>
      </c>
      <c r="AS10" s="21">
        <v>44</v>
      </c>
      <c r="AT10" s="21">
        <v>45</v>
      </c>
      <c r="AU10" s="21">
        <v>46</v>
      </c>
      <c r="AV10" s="21">
        <v>47</v>
      </c>
      <c r="AW10" s="21">
        <v>48</v>
      </c>
      <c r="AX10" s="21">
        <v>49</v>
      </c>
      <c r="AY10" s="21">
        <v>50</v>
      </c>
      <c r="AZ10" s="21">
        <v>51</v>
      </c>
      <c r="BA10" s="21">
        <v>52</v>
      </c>
      <c r="BB10" s="21">
        <v>53</v>
      </c>
      <c r="BC10" s="21">
        <v>54</v>
      </c>
      <c r="BD10" s="21">
        <v>55</v>
      </c>
      <c r="BE10" s="21">
        <v>56</v>
      </c>
      <c r="BF10" s="21">
        <v>57</v>
      </c>
    </row>
    <row r="11" spans="1:58" ht="26.25">
      <c r="A11" s="71" t="s">
        <v>51</v>
      </c>
      <c r="B11" s="71"/>
      <c r="C11" s="7"/>
      <c r="D11" s="7"/>
      <c r="E11" s="6"/>
      <c r="F11" s="6"/>
      <c r="G11" s="6"/>
      <c r="H11" s="6"/>
      <c r="I11" s="6"/>
      <c r="J11" s="6">
        <v>109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66"/>
      <c r="BD11" s="66"/>
      <c r="BE11" s="27"/>
      <c r="BF11" s="27"/>
    </row>
    <row r="12" spans="1:58" ht="27">
      <c r="A12" s="64" t="s">
        <v>52</v>
      </c>
      <c r="B12" s="128">
        <v>12</v>
      </c>
      <c r="C12" s="119"/>
      <c r="D12" s="124"/>
      <c r="E12" s="123"/>
      <c r="F12" s="123"/>
      <c r="G12" s="123"/>
      <c r="H12" s="119"/>
      <c r="I12" s="119"/>
      <c r="J12" s="119">
        <v>73</v>
      </c>
      <c r="K12" s="123">
        <f>AQ12+AU12+AY12+BC12</f>
        <v>0</v>
      </c>
      <c r="L12" s="124">
        <f>AR12+AV12+AZ12+BD12</f>
        <v>0</v>
      </c>
      <c r="M12" s="123">
        <f>AS12+AW12+BA12+BE12</f>
        <v>0</v>
      </c>
      <c r="N12" s="123">
        <f>AT12+AX12+BB12+BF12</f>
        <v>0</v>
      </c>
      <c r="O12" s="123">
        <f>S12+W12+AA12+AE12+AI12+AM12</f>
        <v>0</v>
      </c>
      <c r="P12" s="124">
        <f>T12+X12+AB12+AF12+AJ12+AN12</f>
        <v>0</v>
      </c>
      <c r="Q12" s="123">
        <f>U12+Y12+AC12+AG12+AK12+AO12</f>
        <v>0</v>
      </c>
      <c r="R12" s="123">
        <f>V12+Z12+AD12+AH12+AL12+AP12</f>
        <v>0</v>
      </c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4"/>
      <c r="AS12" s="123"/>
      <c r="AT12" s="123"/>
      <c r="AU12" s="123"/>
      <c r="AV12" s="124"/>
      <c r="AW12" s="123"/>
      <c r="AX12" s="123"/>
      <c r="AY12" s="123"/>
      <c r="AZ12" s="124"/>
      <c r="BA12" s="123"/>
      <c r="BB12" s="123"/>
      <c r="BC12" s="123"/>
      <c r="BD12" s="124"/>
      <c r="BE12" s="123"/>
      <c r="BF12" s="123"/>
    </row>
    <row r="13" spans="1:58" ht="27">
      <c r="A13" s="64" t="s">
        <v>53</v>
      </c>
      <c r="B13" s="143">
        <v>12</v>
      </c>
      <c r="C13" s="144"/>
      <c r="D13" s="124"/>
      <c r="E13" s="123"/>
      <c r="F13" s="123"/>
      <c r="G13" s="123"/>
      <c r="H13" s="119"/>
      <c r="I13" s="119"/>
      <c r="J13" s="119">
        <v>68</v>
      </c>
      <c r="K13" s="123">
        <f t="shared" ref="K13:K36" si="0">AQ13+AU13+AY13+BC13</f>
        <v>0</v>
      </c>
      <c r="L13" s="124">
        <f t="shared" ref="L13:L36" si="1">AR13+AV13+AZ13+BD13</f>
        <v>0</v>
      </c>
      <c r="M13" s="123">
        <f t="shared" ref="M13:M36" si="2">AS13+AW13+BA13+BE13</f>
        <v>0</v>
      </c>
      <c r="N13" s="123">
        <f t="shared" ref="N13:N36" si="3">AT13+AX13+BB13+BF13</f>
        <v>0</v>
      </c>
      <c r="O13" s="123">
        <f t="shared" ref="O13:O36" si="4">S13+W13+AA13+AE13+AI13+AM13</f>
        <v>0</v>
      </c>
      <c r="P13" s="124">
        <f t="shared" ref="P13:P36" si="5">T13+X13+AB13+AF13+AJ13+AN13</f>
        <v>0</v>
      </c>
      <c r="Q13" s="123">
        <f t="shared" ref="Q13:Q36" si="6">U13+Y13+AC13+AG13+AK13+AO13</f>
        <v>0</v>
      </c>
      <c r="R13" s="123">
        <f t="shared" ref="R13:R36" si="7">V13+Z13+AD13+AH13+AL13+AP13</f>
        <v>0</v>
      </c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4"/>
      <c r="AS13" s="123"/>
      <c r="AT13" s="123"/>
      <c r="AU13" s="123"/>
      <c r="AV13" s="124"/>
      <c r="AW13" s="123"/>
      <c r="AX13" s="123"/>
      <c r="AY13" s="123"/>
      <c r="AZ13" s="124"/>
      <c r="BA13" s="123"/>
      <c r="BB13" s="123"/>
      <c r="BC13" s="132"/>
      <c r="BD13" s="133"/>
      <c r="BE13" s="123"/>
      <c r="BF13" s="123"/>
    </row>
    <row r="14" spans="1:58" ht="29.25" customHeight="1">
      <c r="A14" s="64" t="s">
        <v>54</v>
      </c>
      <c r="B14" s="143">
        <v>46</v>
      </c>
      <c r="C14" s="14"/>
      <c r="D14" s="98"/>
      <c r="E14" s="123"/>
      <c r="F14" s="14"/>
      <c r="G14" s="14"/>
      <c r="H14" s="119"/>
      <c r="I14" s="119"/>
      <c r="J14" s="119">
        <v>176</v>
      </c>
      <c r="K14" s="123">
        <f t="shared" si="0"/>
        <v>0</v>
      </c>
      <c r="L14" s="124">
        <f t="shared" si="1"/>
        <v>0</v>
      </c>
      <c r="M14" s="123">
        <f t="shared" si="2"/>
        <v>0</v>
      </c>
      <c r="N14" s="123">
        <f t="shared" si="3"/>
        <v>0</v>
      </c>
      <c r="O14" s="123">
        <f t="shared" si="4"/>
        <v>0</v>
      </c>
      <c r="P14" s="124">
        <f t="shared" si="5"/>
        <v>0</v>
      </c>
      <c r="Q14" s="123">
        <f t="shared" si="6"/>
        <v>0</v>
      </c>
      <c r="R14" s="123">
        <f t="shared" si="7"/>
        <v>0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98"/>
      <c r="AS14" s="14"/>
      <c r="AT14" s="14"/>
      <c r="AU14" s="14"/>
      <c r="AV14" s="98"/>
      <c r="AW14" s="14"/>
      <c r="AX14" s="14"/>
      <c r="AY14" s="14"/>
      <c r="AZ14" s="98"/>
      <c r="BA14" s="14"/>
      <c r="BB14" s="14"/>
      <c r="BC14" s="14"/>
      <c r="BD14" s="98"/>
      <c r="BE14" s="14"/>
      <c r="BF14" s="180"/>
    </row>
    <row r="15" spans="1:58" ht="27">
      <c r="A15" s="64" t="s">
        <v>55</v>
      </c>
      <c r="B15" s="143">
        <v>42</v>
      </c>
      <c r="C15" s="119">
        <v>42</v>
      </c>
      <c r="D15" s="124">
        <v>28</v>
      </c>
      <c r="E15" s="123">
        <v>14</v>
      </c>
      <c r="F15" s="123">
        <v>23</v>
      </c>
      <c r="G15" s="123">
        <v>24</v>
      </c>
      <c r="H15" s="119">
        <v>0</v>
      </c>
      <c r="I15" s="119">
        <v>0</v>
      </c>
      <c r="J15" s="119">
        <v>230</v>
      </c>
      <c r="K15" s="123">
        <v>171</v>
      </c>
      <c r="L15" s="124">
        <v>117</v>
      </c>
      <c r="M15" s="123">
        <v>54</v>
      </c>
      <c r="N15" s="123">
        <v>96</v>
      </c>
      <c r="O15" s="123">
        <v>93</v>
      </c>
      <c r="P15" s="124">
        <v>66</v>
      </c>
      <c r="Q15" s="123">
        <v>27</v>
      </c>
      <c r="R15" s="123">
        <v>58</v>
      </c>
      <c r="S15" s="123">
        <v>8</v>
      </c>
      <c r="T15" s="123">
        <v>8</v>
      </c>
      <c r="U15" s="123">
        <v>0</v>
      </c>
      <c r="V15" s="123">
        <v>6</v>
      </c>
      <c r="W15" s="123">
        <v>5</v>
      </c>
      <c r="X15" s="123">
        <v>5</v>
      </c>
      <c r="Y15" s="123">
        <v>0</v>
      </c>
      <c r="Z15" s="123">
        <v>3</v>
      </c>
      <c r="AA15" s="123">
        <v>0</v>
      </c>
      <c r="AB15" s="123">
        <v>0</v>
      </c>
      <c r="AC15" s="123">
        <v>0</v>
      </c>
      <c r="AD15" s="123">
        <v>0</v>
      </c>
      <c r="AE15" s="123">
        <v>10</v>
      </c>
      <c r="AF15" s="123">
        <v>7</v>
      </c>
      <c r="AG15" s="123">
        <v>3</v>
      </c>
      <c r="AH15" s="123">
        <v>7</v>
      </c>
      <c r="AI15" s="123">
        <v>55</v>
      </c>
      <c r="AJ15" s="123">
        <v>39</v>
      </c>
      <c r="AK15" s="123">
        <v>16</v>
      </c>
      <c r="AL15" s="123">
        <v>37</v>
      </c>
      <c r="AM15" s="123">
        <v>15</v>
      </c>
      <c r="AN15" s="123">
        <v>7</v>
      </c>
      <c r="AO15" s="123">
        <v>8</v>
      </c>
      <c r="AP15" s="123">
        <v>5</v>
      </c>
      <c r="AQ15" s="123">
        <v>42</v>
      </c>
      <c r="AR15" s="124">
        <v>32</v>
      </c>
      <c r="AS15" s="123">
        <v>10</v>
      </c>
      <c r="AT15" s="123">
        <v>24</v>
      </c>
      <c r="AU15" s="123">
        <v>3</v>
      </c>
      <c r="AV15" s="124">
        <v>1</v>
      </c>
      <c r="AW15" s="123">
        <v>2</v>
      </c>
      <c r="AX15" s="123">
        <v>1</v>
      </c>
      <c r="AY15" s="123">
        <v>23</v>
      </c>
      <c r="AZ15" s="124">
        <v>12</v>
      </c>
      <c r="BA15" s="123">
        <v>11</v>
      </c>
      <c r="BB15" s="123">
        <v>8</v>
      </c>
      <c r="BC15" s="123">
        <v>10</v>
      </c>
      <c r="BD15" s="124">
        <v>6</v>
      </c>
      <c r="BE15" s="123">
        <v>4</v>
      </c>
      <c r="BF15" s="123">
        <v>5</v>
      </c>
    </row>
    <row r="16" spans="1:58" ht="27">
      <c r="A16" s="64" t="s">
        <v>56</v>
      </c>
      <c r="B16" s="143">
        <v>18</v>
      </c>
      <c r="C16" s="119"/>
      <c r="D16" s="124"/>
      <c r="E16" s="123"/>
      <c r="F16" s="123"/>
      <c r="G16" s="123"/>
      <c r="H16" s="119"/>
      <c r="I16" s="119"/>
      <c r="J16" s="119">
        <v>80</v>
      </c>
      <c r="K16" s="123">
        <f t="shared" si="0"/>
        <v>0</v>
      </c>
      <c r="L16" s="124">
        <f t="shared" si="1"/>
        <v>0</v>
      </c>
      <c r="M16" s="123">
        <f t="shared" si="2"/>
        <v>0</v>
      </c>
      <c r="N16" s="123">
        <f t="shared" si="3"/>
        <v>0</v>
      </c>
      <c r="O16" s="123">
        <f t="shared" si="4"/>
        <v>0</v>
      </c>
      <c r="P16" s="124">
        <f t="shared" si="5"/>
        <v>0</v>
      </c>
      <c r="Q16" s="123">
        <f t="shared" si="6"/>
        <v>0</v>
      </c>
      <c r="R16" s="123">
        <f t="shared" si="7"/>
        <v>0</v>
      </c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4"/>
      <c r="AS16" s="123"/>
      <c r="AT16" s="123"/>
      <c r="AU16" s="123"/>
      <c r="AV16" s="124"/>
      <c r="AW16" s="123"/>
      <c r="AX16" s="123"/>
      <c r="AY16" s="123"/>
      <c r="AZ16" s="124"/>
      <c r="BA16" s="123"/>
      <c r="BB16" s="123"/>
      <c r="BC16" s="123"/>
      <c r="BD16" s="124"/>
      <c r="BE16" s="123"/>
      <c r="BF16" s="123"/>
    </row>
    <row r="17" spans="1:58" s="23" customFormat="1" ht="27">
      <c r="A17" s="64" t="s">
        <v>57</v>
      </c>
      <c r="B17" s="145">
        <v>10</v>
      </c>
      <c r="C17" s="146"/>
      <c r="D17" s="138"/>
      <c r="E17" s="123"/>
      <c r="F17" s="146"/>
      <c r="G17" s="146"/>
      <c r="H17" s="119"/>
      <c r="I17" s="119"/>
      <c r="J17" s="119">
        <v>72</v>
      </c>
      <c r="K17" s="123">
        <f t="shared" si="0"/>
        <v>0</v>
      </c>
      <c r="L17" s="124">
        <f t="shared" si="1"/>
        <v>0</v>
      </c>
      <c r="M17" s="123">
        <f t="shared" si="2"/>
        <v>0</v>
      </c>
      <c r="N17" s="123">
        <f t="shared" si="3"/>
        <v>0</v>
      </c>
      <c r="O17" s="123">
        <f t="shared" si="4"/>
        <v>0</v>
      </c>
      <c r="P17" s="124">
        <f t="shared" si="5"/>
        <v>0</v>
      </c>
      <c r="Q17" s="123">
        <f t="shared" si="6"/>
        <v>0</v>
      </c>
      <c r="R17" s="123">
        <f t="shared" si="7"/>
        <v>0</v>
      </c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38"/>
      <c r="AS17" s="146"/>
      <c r="AT17" s="146"/>
      <c r="AU17" s="146"/>
      <c r="AV17" s="138"/>
      <c r="AW17" s="146"/>
      <c r="AX17" s="146"/>
      <c r="AY17" s="146"/>
      <c r="AZ17" s="138"/>
      <c r="BA17" s="146"/>
      <c r="BB17" s="146"/>
      <c r="BC17" s="146"/>
      <c r="BD17" s="138"/>
      <c r="BE17" s="146"/>
      <c r="BF17" s="146"/>
    </row>
    <row r="18" spans="1:58" s="23" customFormat="1" ht="27">
      <c r="A18" s="64" t="s">
        <v>58</v>
      </c>
      <c r="B18" s="147">
        <v>30</v>
      </c>
      <c r="C18" s="119"/>
      <c r="D18" s="124"/>
      <c r="E18" s="123"/>
      <c r="F18" s="123"/>
      <c r="G18" s="123"/>
      <c r="H18" s="119"/>
      <c r="I18" s="119"/>
      <c r="J18" s="119">
        <v>136</v>
      </c>
      <c r="K18" s="123">
        <f t="shared" si="0"/>
        <v>0</v>
      </c>
      <c r="L18" s="124">
        <f t="shared" si="1"/>
        <v>0</v>
      </c>
      <c r="M18" s="123">
        <f t="shared" si="2"/>
        <v>0</v>
      </c>
      <c r="N18" s="123">
        <f t="shared" si="3"/>
        <v>0</v>
      </c>
      <c r="O18" s="123">
        <f t="shared" si="4"/>
        <v>0</v>
      </c>
      <c r="P18" s="124">
        <f t="shared" si="5"/>
        <v>0</v>
      </c>
      <c r="Q18" s="123">
        <f t="shared" si="6"/>
        <v>0</v>
      </c>
      <c r="R18" s="123">
        <f t="shared" si="7"/>
        <v>0</v>
      </c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4"/>
      <c r="AS18" s="123"/>
      <c r="AT18" s="123"/>
      <c r="AU18" s="123"/>
      <c r="AV18" s="124"/>
      <c r="AW18" s="123"/>
      <c r="AX18" s="123"/>
      <c r="AY18" s="123"/>
      <c r="AZ18" s="124"/>
      <c r="BA18" s="123"/>
      <c r="BB18" s="123"/>
      <c r="BC18" s="123"/>
      <c r="BD18" s="124"/>
      <c r="BE18" s="123"/>
      <c r="BF18" s="123"/>
    </row>
    <row r="19" spans="1:58" ht="27">
      <c r="A19" s="64" t="s">
        <v>59</v>
      </c>
      <c r="B19" s="143">
        <v>22</v>
      </c>
      <c r="C19" s="119"/>
      <c r="D19" s="124"/>
      <c r="E19" s="123"/>
      <c r="F19" s="123"/>
      <c r="G19" s="123"/>
      <c r="H19" s="119"/>
      <c r="I19" s="119"/>
      <c r="J19" s="119">
        <v>90</v>
      </c>
      <c r="K19" s="123">
        <f t="shared" si="0"/>
        <v>0</v>
      </c>
      <c r="L19" s="124">
        <f t="shared" si="1"/>
        <v>0</v>
      </c>
      <c r="M19" s="123">
        <f t="shared" si="2"/>
        <v>0</v>
      </c>
      <c r="N19" s="123">
        <f t="shared" si="3"/>
        <v>0</v>
      </c>
      <c r="O19" s="123">
        <f t="shared" si="4"/>
        <v>0</v>
      </c>
      <c r="P19" s="124">
        <f t="shared" si="5"/>
        <v>0</v>
      </c>
      <c r="Q19" s="123">
        <f t="shared" si="6"/>
        <v>0</v>
      </c>
      <c r="R19" s="123">
        <f t="shared" si="7"/>
        <v>0</v>
      </c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4"/>
      <c r="AS19" s="123"/>
      <c r="AT19" s="123"/>
      <c r="AU19" s="123"/>
      <c r="AV19" s="124"/>
      <c r="AW19" s="123"/>
      <c r="AX19" s="123"/>
      <c r="AY19" s="123"/>
      <c r="AZ19" s="124"/>
      <c r="BA19" s="123"/>
      <c r="BB19" s="123"/>
      <c r="BC19" s="125"/>
      <c r="BD19" s="124"/>
      <c r="BE19" s="123"/>
      <c r="BF19" s="123"/>
    </row>
    <row r="20" spans="1:58" ht="27">
      <c r="A20" s="64" t="s">
        <v>84</v>
      </c>
      <c r="B20" s="143">
        <v>30</v>
      </c>
      <c r="C20" s="119"/>
      <c r="D20" s="120"/>
      <c r="E20" s="123"/>
      <c r="F20" s="119"/>
      <c r="G20" s="119"/>
      <c r="H20" s="119"/>
      <c r="I20" s="119"/>
      <c r="J20" s="119">
        <v>108</v>
      </c>
      <c r="K20" s="123">
        <f t="shared" si="0"/>
        <v>0</v>
      </c>
      <c r="L20" s="124">
        <f t="shared" si="1"/>
        <v>0</v>
      </c>
      <c r="M20" s="123">
        <f t="shared" si="2"/>
        <v>0</v>
      </c>
      <c r="N20" s="123">
        <f t="shared" si="3"/>
        <v>0</v>
      </c>
      <c r="O20" s="123">
        <f t="shared" si="4"/>
        <v>0</v>
      </c>
      <c r="P20" s="124">
        <f t="shared" si="5"/>
        <v>0</v>
      </c>
      <c r="Q20" s="123">
        <f t="shared" si="6"/>
        <v>0</v>
      </c>
      <c r="R20" s="123">
        <f t="shared" si="7"/>
        <v>0</v>
      </c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20"/>
      <c r="AS20" s="119"/>
      <c r="AT20" s="119"/>
      <c r="AU20" s="119"/>
      <c r="AV20" s="120"/>
      <c r="AW20" s="119"/>
      <c r="AX20" s="119"/>
      <c r="AY20" s="119"/>
      <c r="AZ20" s="120"/>
      <c r="BA20" s="119"/>
      <c r="BB20" s="119"/>
      <c r="BC20" s="119"/>
      <c r="BD20" s="120"/>
      <c r="BE20" s="119"/>
      <c r="BF20" s="119"/>
    </row>
    <row r="21" spans="1:58" ht="27">
      <c r="A21" s="64" t="s">
        <v>61</v>
      </c>
      <c r="B21" s="143">
        <v>11</v>
      </c>
      <c r="C21" s="119"/>
      <c r="D21" s="124"/>
      <c r="E21" s="123"/>
      <c r="F21" s="123"/>
      <c r="G21" s="123"/>
      <c r="H21" s="119"/>
      <c r="I21" s="119"/>
      <c r="J21" s="119">
        <v>68</v>
      </c>
      <c r="K21" s="123">
        <f t="shared" si="0"/>
        <v>0</v>
      </c>
      <c r="L21" s="124">
        <f t="shared" si="1"/>
        <v>0</v>
      </c>
      <c r="M21" s="123">
        <f t="shared" si="2"/>
        <v>0</v>
      </c>
      <c r="N21" s="123">
        <f t="shared" si="3"/>
        <v>0</v>
      </c>
      <c r="O21" s="123">
        <f t="shared" si="4"/>
        <v>0</v>
      </c>
      <c r="P21" s="124">
        <f t="shared" si="5"/>
        <v>0</v>
      </c>
      <c r="Q21" s="123">
        <f t="shared" si="6"/>
        <v>0</v>
      </c>
      <c r="R21" s="123">
        <f t="shared" si="7"/>
        <v>0</v>
      </c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4"/>
      <c r="AS21" s="123"/>
      <c r="AT21" s="123"/>
      <c r="AU21" s="123"/>
      <c r="AV21" s="124"/>
      <c r="AW21" s="123"/>
      <c r="AX21" s="123"/>
      <c r="AY21" s="123"/>
      <c r="AZ21" s="124"/>
      <c r="BA21" s="123"/>
      <c r="BB21" s="123"/>
      <c r="BC21" s="123"/>
      <c r="BD21" s="124"/>
      <c r="BE21" s="123"/>
      <c r="BF21" s="123"/>
    </row>
    <row r="22" spans="1:58" ht="27">
      <c r="A22" s="64" t="s">
        <v>62</v>
      </c>
      <c r="B22" s="143">
        <v>23</v>
      </c>
      <c r="C22" s="119"/>
      <c r="D22" s="124"/>
      <c r="E22" s="123"/>
      <c r="F22" s="123"/>
      <c r="G22" s="123"/>
      <c r="H22" s="119"/>
      <c r="I22" s="119"/>
      <c r="J22" s="119">
        <v>137</v>
      </c>
      <c r="K22" s="123">
        <f t="shared" si="0"/>
        <v>0</v>
      </c>
      <c r="L22" s="124">
        <f t="shared" si="1"/>
        <v>0</v>
      </c>
      <c r="M22" s="123">
        <f t="shared" si="2"/>
        <v>0</v>
      </c>
      <c r="N22" s="123">
        <f t="shared" si="3"/>
        <v>0</v>
      </c>
      <c r="O22" s="123">
        <f t="shared" si="4"/>
        <v>0</v>
      </c>
      <c r="P22" s="124">
        <f t="shared" si="5"/>
        <v>0</v>
      </c>
      <c r="Q22" s="123">
        <f t="shared" si="6"/>
        <v>0</v>
      </c>
      <c r="R22" s="123">
        <f t="shared" si="7"/>
        <v>0</v>
      </c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4"/>
      <c r="AS22" s="123"/>
      <c r="AT22" s="123"/>
      <c r="AU22" s="123"/>
      <c r="AV22" s="124"/>
      <c r="AW22" s="123"/>
      <c r="AX22" s="123"/>
      <c r="AY22" s="123"/>
      <c r="AZ22" s="124"/>
      <c r="BA22" s="123"/>
      <c r="BB22" s="123"/>
      <c r="BC22" s="123"/>
      <c r="BD22" s="124"/>
      <c r="BE22" s="123"/>
      <c r="BF22" s="123"/>
    </row>
    <row r="23" spans="1:58" ht="27">
      <c r="A23" s="64" t="s">
        <v>63</v>
      </c>
      <c r="B23" s="143">
        <v>36</v>
      </c>
      <c r="C23" s="119"/>
      <c r="D23" s="124"/>
      <c r="E23" s="123"/>
      <c r="F23" s="123"/>
      <c r="G23" s="123"/>
      <c r="H23" s="119"/>
      <c r="I23" s="119"/>
      <c r="J23" s="192">
        <v>146</v>
      </c>
      <c r="K23" s="123">
        <f t="shared" si="0"/>
        <v>0</v>
      </c>
      <c r="L23" s="124">
        <f t="shared" si="1"/>
        <v>0</v>
      </c>
      <c r="M23" s="123">
        <f t="shared" si="2"/>
        <v>0</v>
      </c>
      <c r="N23" s="123">
        <f t="shared" si="3"/>
        <v>0</v>
      </c>
      <c r="O23" s="123">
        <f t="shared" si="4"/>
        <v>0</v>
      </c>
      <c r="P23" s="124">
        <f t="shared" si="5"/>
        <v>0</v>
      </c>
      <c r="Q23" s="123">
        <f t="shared" si="6"/>
        <v>0</v>
      </c>
      <c r="R23" s="123">
        <f t="shared" si="7"/>
        <v>0</v>
      </c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4"/>
      <c r="AS23" s="123"/>
      <c r="AT23" s="123"/>
      <c r="AU23" s="123"/>
      <c r="AV23" s="124"/>
      <c r="AW23" s="123"/>
      <c r="AX23" s="123"/>
      <c r="AY23" s="123"/>
      <c r="AZ23" s="124"/>
      <c r="BA23" s="123"/>
      <c r="BB23" s="123"/>
      <c r="BC23" s="123"/>
      <c r="BD23" s="124"/>
      <c r="BE23" s="123"/>
      <c r="BF23" s="148"/>
    </row>
    <row r="24" spans="1:58" ht="27">
      <c r="A24" s="64" t="s">
        <v>64</v>
      </c>
      <c r="B24" s="143">
        <v>15</v>
      </c>
      <c r="C24" s="149"/>
      <c r="D24" s="120"/>
      <c r="E24" s="123"/>
      <c r="F24" s="149"/>
      <c r="G24" s="149"/>
      <c r="H24" s="119"/>
      <c r="I24" s="119"/>
      <c r="J24" s="119">
        <v>78</v>
      </c>
      <c r="K24" s="123">
        <f t="shared" si="0"/>
        <v>0</v>
      </c>
      <c r="L24" s="124">
        <f t="shared" si="1"/>
        <v>0</v>
      </c>
      <c r="M24" s="123">
        <f t="shared" si="2"/>
        <v>0</v>
      </c>
      <c r="N24" s="123">
        <f t="shared" si="3"/>
        <v>0</v>
      </c>
      <c r="O24" s="123">
        <f t="shared" si="4"/>
        <v>0</v>
      </c>
      <c r="P24" s="124">
        <f t="shared" si="5"/>
        <v>0</v>
      </c>
      <c r="Q24" s="123">
        <f t="shared" si="6"/>
        <v>0</v>
      </c>
      <c r="R24" s="123">
        <f t="shared" si="7"/>
        <v>0</v>
      </c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20"/>
      <c r="AS24" s="149"/>
      <c r="AT24" s="149"/>
      <c r="AU24" s="149"/>
      <c r="AV24" s="120"/>
      <c r="AW24" s="149"/>
      <c r="AX24" s="149"/>
      <c r="AY24" s="149"/>
      <c r="AZ24" s="120"/>
      <c r="BA24" s="149"/>
      <c r="BB24" s="149"/>
      <c r="BC24" s="149"/>
      <c r="BD24" s="120"/>
      <c r="BE24" s="149"/>
      <c r="BF24" s="149"/>
    </row>
    <row r="25" spans="1:58" ht="27">
      <c r="A25" s="64" t="s">
        <v>65</v>
      </c>
      <c r="B25" s="143">
        <v>35</v>
      </c>
      <c r="C25" s="119"/>
      <c r="D25" s="124"/>
      <c r="E25" s="123"/>
      <c r="F25" s="123"/>
      <c r="G25" s="123"/>
      <c r="H25" s="119"/>
      <c r="I25" s="119"/>
      <c r="J25" s="119">
        <v>141</v>
      </c>
      <c r="K25" s="123">
        <f t="shared" si="0"/>
        <v>0</v>
      </c>
      <c r="L25" s="124">
        <f t="shared" si="1"/>
        <v>0</v>
      </c>
      <c r="M25" s="123">
        <f t="shared" si="2"/>
        <v>0</v>
      </c>
      <c r="N25" s="123">
        <f t="shared" si="3"/>
        <v>0</v>
      </c>
      <c r="O25" s="123">
        <f t="shared" si="4"/>
        <v>0</v>
      </c>
      <c r="P25" s="124">
        <f t="shared" si="5"/>
        <v>0</v>
      </c>
      <c r="Q25" s="123">
        <f t="shared" si="6"/>
        <v>0</v>
      </c>
      <c r="R25" s="123">
        <f t="shared" si="7"/>
        <v>0</v>
      </c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4"/>
      <c r="AS25" s="123"/>
      <c r="AT25" s="123"/>
      <c r="AU25" s="123"/>
      <c r="AV25" s="124"/>
      <c r="AW25" s="123"/>
      <c r="AX25" s="123"/>
      <c r="AY25" s="123"/>
      <c r="AZ25" s="124"/>
      <c r="BA25" s="123"/>
      <c r="BB25" s="123"/>
      <c r="BC25" s="123"/>
      <c r="BD25" s="124"/>
      <c r="BE25" s="123"/>
      <c r="BF25" s="123"/>
    </row>
    <row r="26" spans="1:58" ht="27">
      <c r="A26" s="64" t="s">
        <v>66</v>
      </c>
      <c r="B26" s="143">
        <v>20</v>
      </c>
      <c r="C26" s="119"/>
      <c r="D26" s="120"/>
      <c r="E26" s="123"/>
      <c r="F26" s="119"/>
      <c r="G26" s="119"/>
      <c r="H26" s="119"/>
      <c r="I26" s="119"/>
      <c r="J26" s="119">
        <v>83</v>
      </c>
      <c r="K26" s="123">
        <f t="shared" si="0"/>
        <v>0</v>
      </c>
      <c r="L26" s="124">
        <f t="shared" si="1"/>
        <v>0</v>
      </c>
      <c r="M26" s="123">
        <f t="shared" si="2"/>
        <v>0</v>
      </c>
      <c r="N26" s="123">
        <f t="shared" si="3"/>
        <v>0</v>
      </c>
      <c r="O26" s="123">
        <f t="shared" si="4"/>
        <v>0</v>
      </c>
      <c r="P26" s="124">
        <f t="shared" si="5"/>
        <v>0</v>
      </c>
      <c r="Q26" s="123">
        <f t="shared" si="6"/>
        <v>0</v>
      </c>
      <c r="R26" s="123">
        <f t="shared" si="7"/>
        <v>0</v>
      </c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20"/>
      <c r="AS26" s="119"/>
      <c r="AT26" s="119"/>
      <c r="AU26" s="119"/>
      <c r="AV26" s="120"/>
      <c r="AW26" s="119"/>
      <c r="AX26" s="119"/>
      <c r="AY26" s="119"/>
      <c r="AZ26" s="120"/>
      <c r="BA26" s="119"/>
      <c r="BB26" s="119"/>
      <c r="BC26" s="119"/>
      <c r="BD26" s="120"/>
      <c r="BE26" s="119"/>
      <c r="BF26" s="119"/>
    </row>
    <row r="27" spans="1:58" ht="27">
      <c r="A27" s="64" t="s">
        <v>67</v>
      </c>
      <c r="B27" s="143">
        <v>15</v>
      </c>
      <c r="C27" s="119"/>
      <c r="D27" s="120"/>
      <c r="E27" s="123"/>
      <c r="F27" s="119"/>
      <c r="G27" s="119"/>
      <c r="H27" s="119"/>
      <c r="I27" s="119"/>
      <c r="J27" s="119">
        <v>78</v>
      </c>
      <c r="K27" s="123">
        <f t="shared" si="0"/>
        <v>0</v>
      </c>
      <c r="L27" s="124">
        <f t="shared" si="1"/>
        <v>0</v>
      </c>
      <c r="M27" s="123">
        <f t="shared" si="2"/>
        <v>0</v>
      </c>
      <c r="N27" s="123">
        <f t="shared" si="3"/>
        <v>0</v>
      </c>
      <c r="O27" s="123">
        <f t="shared" si="4"/>
        <v>0</v>
      </c>
      <c r="P27" s="124">
        <f t="shared" si="5"/>
        <v>0</v>
      </c>
      <c r="Q27" s="123">
        <f t="shared" si="6"/>
        <v>0</v>
      </c>
      <c r="R27" s="123">
        <f t="shared" si="7"/>
        <v>0</v>
      </c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20"/>
      <c r="AS27" s="119"/>
      <c r="AT27" s="119"/>
      <c r="AU27" s="119"/>
      <c r="AV27" s="120"/>
      <c r="AW27" s="119"/>
      <c r="AX27" s="119"/>
      <c r="AY27" s="119"/>
      <c r="AZ27" s="120"/>
      <c r="BA27" s="119"/>
      <c r="BB27" s="119"/>
      <c r="BC27" s="119"/>
      <c r="BD27" s="120"/>
      <c r="BE27" s="119"/>
      <c r="BF27" s="119"/>
    </row>
    <row r="28" spans="1:58" ht="27">
      <c r="A28" s="64" t="s">
        <v>68</v>
      </c>
      <c r="B28" s="143">
        <v>14</v>
      </c>
      <c r="C28" s="119"/>
      <c r="D28" s="124"/>
      <c r="E28" s="123"/>
      <c r="F28" s="123"/>
      <c r="G28" s="123"/>
      <c r="H28" s="123"/>
      <c r="I28" s="123"/>
      <c r="J28" s="123">
        <v>78</v>
      </c>
      <c r="K28" s="123">
        <f t="shared" si="0"/>
        <v>0</v>
      </c>
      <c r="L28" s="124">
        <f t="shared" si="1"/>
        <v>0</v>
      </c>
      <c r="M28" s="123">
        <f t="shared" si="2"/>
        <v>0</v>
      </c>
      <c r="N28" s="123">
        <f t="shared" si="3"/>
        <v>0</v>
      </c>
      <c r="O28" s="123">
        <f t="shared" si="4"/>
        <v>0</v>
      </c>
      <c r="P28" s="124">
        <f t="shared" si="5"/>
        <v>0</v>
      </c>
      <c r="Q28" s="123">
        <f t="shared" si="6"/>
        <v>0</v>
      </c>
      <c r="R28" s="123">
        <f t="shared" si="7"/>
        <v>0</v>
      </c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4"/>
      <c r="AS28" s="123"/>
      <c r="AT28" s="123"/>
      <c r="AU28" s="123"/>
      <c r="AV28" s="124"/>
      <c r="AW28" s="123"/>
      <c r="AX28" s="123"/>
      <c r="AY28" s="123"/>
      <c r="AZ28" s="124"/>
      <c r="BA28" s="123"/>
      <c r="BB28" s="123"/>
      <c r="BC28" s="123"/>
      <c r="BD28" s="124"/>
      <c r="BE28" s="123"/>
      <c r="BF28" s="123"/>
    </row>
    <row r="29" spans="1:58" ht="27">
      <c r="A29" s="64" t="s">
        <v>69</v>
      </c>
      <c r="B29" s="143">
        <v>14</v>
      </c>
      <c r="C29" s="119"/>
      <c r="D29" s="124"/>
      <c r="E29" s="123"/>
      <c r="F29" s="123"/>
      <c r="G29" s="123"/>
      <c r="H29" s="123"/>
      <c r="I29" s="123"/>
      <c r="J29" s="123">
        <v>77</v>
      </c>
      <c r="K29" s="123">
        <f t="shared" si="0"/>
        <v>0</v>
      </c>
      <c r="L29" s="124">
        <f t="shared" si="1"/>
        <v>0</v>
      </c>
      <c r="M29" s="123">
        <f t="shared" si="2"/>
        <v>0</v>
      </c>
      <c r="N29" s="123">
        <f t="shared" si="3"/>
        <v>0</v>
      </c>
      <c r="O29" s="123">
        <f t="shared" si="4"/>
        <v>0</v>
      </c>
      <c r="P29" s="124">
        <f t="shared" si="5"/>
        <v>0</v>
      </c>
      <c r="Q29" s="123">
        <f t="shared" si="6"/>
        <v>0</v>
      </c>
      <c r="R29" s="123">
        <f t="shared" si="7"/>
        <v>0</v>
      </c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4"/>
      <c r="AS29" s="123"/>
      <c r="AT29" s="123"/>
      <c r="AU29" s="123"/>
      <c r="AV29" s="124"/>
      <c r="AW29" s="123"/>
      <c r="AX29" s="123"/>
      <c r="AY29" s="123"/>
      <c r="AZ29" s="124"/>
      <c r="BA29" s="123"/>
      <c r="BB29" s="123"/>
      <c r="BC29" s="123"/>
      <c r="BD29" s="124"/>
      <c r="BE29" s="123"/>
      <c r="BF29" s="123"/>
    </row>
    <row r="30" spans="1:58" s="22" customFormat="1" ht="27">
      <c r="A30" s="64" t="s">
        <v>70</v>
      </c>
      <c r="B30" s="145">
        <v>45</v>
      </c>
      <c r="C30" s="150"/>
      <c r="D30" s="151"/>
      <c r="E30" s="123"/>
      <c r="F30" s="152"/>
      <c r="G30" s="152"/>
      <c r="H30" s="152"/>
      <c r="I30" s="152"/>
      <c r="J30" s="152">
        <v>175</v>
      </c>
      <c r="K30" s="123">
        <f t="shared" si="0"/>
        <v>0</v>
      </c>
      <c r="L30" s="124">
        <f t="shared" si="1"/>
        <v>0</v>
      </c>
      <c r="M30" s="123">
        <f t="shared" si="2"/>
        <v>0</v>
      </c>
      <c r="N30" s="123">
        <f t="shared" si="3"/>
        <v>0</v>
      </c>
      <c r="O30" s="123">
        <f t="shared" si="4"/>
        <v>0</v>
      </c>
      <c r="P30" s="124">
        <f t="shared" si="5"/>
        <v>0</v>
      </c>
      <c r="Q30" s="123">
        <f t="shared" si="6"/>
        <v>0</v>
      </c>
      <c r="R30" s="123">
        <f t="shared" si="7"/>
        <v>0</v>
      </c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23"/>
      <c r="AR30" s="151"/>
      <c r="AS30" s="152"/>
      <c r="AT30" s="152"/>
      <c r="AU30" s="152"/>
      <c r="AV30" s="151"/>
      <c r="AW30" s="152"/>
      <c r="AX30" s="152"/>
      <c r="AY30" s="123"/>
      <c r="AZ30" s="118"/>
      <c r="BA30" s="141"/>
      <c r="BB30" s="153"/>
      <c r="BC30" s="150"/>
      <c r="BD30" s="151"/>
      <c r="BE30" s="152"/>
      <c r="BF30" s="152"/>
    </row>
    <row r="31" spans="1:58" ht="27">
      <c r="A31" s="64" t="s">
        <v>71</v>
      </c>
      <c r="B31" s="143">
        <v>13</v>
      </c>
      <c r="C31" s="14"/>
      <c r="D31" s="130"/>
      <c r="E31" s="123"/>
      <c r="F31" s="99"/>
      <c r="G31" s="99"/>
      <c r="H31" s="99"/>
      <c r="I31" s="99"/>
      <c r="J31" s="99">
        <v>72</v>
      </c>
      <c r="K31" s="123">
        <f t="shared" si="0"/>
        <v>0</v>
      </c>
      <c r="L31" s="124">
        <f t="shared" si="1"/>
        <v>0</v>
      </c>
      <c r="M31" s="123">
        <f t="shared" si="2"/>
        <v>0</v>
      </c>
      <c r="N31" s="123">
        <f t="shared" si="3"/>
        <v>0</v>
      </c>
      <c r="O31" s="123">
        <f t="shared" si="4"/>
        <v>0</v>
      </c>
      <c r="P31" s="124">
        <f t="shared" si="5"/>
        <v>0</v>
      </c>
      <c r="Q31" s="123">
        <f t="shared" si="6"/>
        <v>0</v>
      </c>
      <c r="R31" s="123">
        <f t="shared" si="7"/>
        <v>0</v>
      </c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130"/>
      <c r="AS31" s="99"/>
      <c r="AT31" s="99"/>
      <c r="AU31" s="99"/>
      <c r="AV31" s="130"/>
      <c r="AW31" s="99"/>
      <c r="AX31" s="99"/>
      <c r="AY31" s="99"/>
      <c r="AZ31" s="130"/>
      <c r="BA31" s="99"/>
      <c r="BB31" s="99"/>
      <c r="BC31" s="99"/>
      <c r="BD31" s="130"/>
      <c r="BE31" s="99"/>
      <c r="BF31" s="99"/>
    </row>
    <row r="32" spans="1:58" s="28" customFormat="1" ht="27">
      <c r="A32" s="11" t="s">
        <v>72</v>
      </c>
      <c r="B32" s="122">
        <v>20</v>
      </c>
      <c r="C32" s="117"/>
      <c r="D32" s="124"/>
      <c r="E32" s="123"/>
      <c r="F32" s="117"/>
      <c r="G32" s="117"/>
      <c r="H32" s="117"/>
      <c r="I32" s="117"/>
      <c r="J32" s="117">
        <v>90</v>
      </c>
      <c r="K32" s="123">
        <f t="shared" si="0"/>
        <v>0</v>
      </c>
      <c r="L32" s="124">
        <f t="shared" si="1"/>
        <v>0</v>
      </c>
      <c r="M32" s="123">
        <f t="shared" si="2"/>
        <v>0</v>
      </c>
      <c r="N32" s="123">
        <f t="shared" si="3"/>
        <v>0</v>
      </c>
      <c r="O32" s="123">
        <f t="shared" si="4"/>
        <v>0</v>
      </c>
      <c r="P32" s="124">
        <f t="shared" si="5"/>
        <v>0</v>
      </c>
      <c r="Q32" s="123">
        <f t="shared" si="6"/>
        <v>0</v>
      </c>
      <c r="R32" s="123">
        <f t="shared" si="7"/>
        <v>0</v>
      </c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4"/>
      <c r="AS32" s="123"/>
      <c r="AT32" s="123"/>
      <c r="AU32" s="123"/>
      <c r="AV32" s="124"/>
      <c r="AW32" s="123"/>
      <c r="AX32" s="123"/>
      <c r="AY32" s="123"/>
      <c r="AZ32" s="124"/>
      <c r="BA32" s="123"/>
      <c r="BB32" s="123"/>
      <c r="BC32" s="123"/>
      <c r="BD32" s="124"/>
      <c r="BE32" s="123"/>
      <c r="BF32" s="123"/>
    </row>
    <row r="33" spans="1:58" ht="27">
      <c r="A33" s="64" t="s">
        <v>73</v>
      </c>
      <c r="B33" s="143">
        <v>14</v>
      </c>
      <c r="C33" s="119"/>
      <c r="D33" s="124"/>
      <c r="E33" s="123"/>
      <c r="F33" s="123"/>
      <c r="G33" s="123"/>
      <c r="H33" s="117"/>
      <c r="I33" s="117"/>
      <c r="J33" s="117">
        <v>69</v>
      </c>
      <c r="K33" s="123">
        <f t="shared" si="0"/>
        <v>0</v>
      </c>
      <c r="L33" s="124">
        <f t="shared" si="1"/>
        <v>0</v>
      </c>
      <c r="M33" s="123">
        <f t="shared" si="2"/>
        <v>0</v>
      </c>
      <c r="N33" s="123">
        <f t="shared" si="3"/>
        <v>0</v>
      </c>
      <c r="O33" s="123">
        <f t="shared" si="4"/>
        <v>0</v>
      </c>
      <c r="P33" s="124">
        <f t="shared" si="5"/>
        <v>0</v>
      </c>
      <c r="Q33" s="123">
        <f t="shared" si="6"/>
        <v>0</v>
      </c>
      <c r="R33" s="123">
        <f t="shared" si="7"/>
        <v>0</v>
      </c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3"/>
      <c r="AR33" s="124"/>
      <c r="AS33" s="123"/>
      <c r="AT33" s="123"/>
      <c r="AU33" s="123"/>
      <c r="AV33" s="124"/>
      <c r="AW33" s="123"/>
      <c r="AX33" s="123"/>
      <c r="AY33" s="123"/>
      <c r="AZ33" s="124"/>
      <c r="BA33" s="123"/>
      <c r="BB33" s="123"/>
      <c r="BC33" s="123"/>
      <c r="BD33" s="124"/>
      <c r="BE33" s="123"/>
      <c r="BF33" s="123"/>
    </row>
    <row r="34" spans="1:58" ht="27">
      <c r="A34" s="64" t="s">
        <v>74</v>
      </c>
      <c r="B34" s="143">
        <v>15</v>
      </c>
      <c r="C34" s="119"/>
      <c r="D34" s="124"/>
      <c r="E34" s="123"/>
      <c r="F34" s="123"/>
      <c r="G34" s="123"/>
      <c r="H34" s="117"/>
      <c r="I34" s="117"/>
      <c r="J34" s="117">
        <v>61</v>
      </c>
      <c r="K34" s="123">
        <f t="shared" si="0"/>
        <v>0</v>
      </c>
      <c r="L34" s="124">
        <f t="shared" si="1"/>
        <v>0</v>
      </c>
      <c r="M34" s="123">
        <f t="shared" si="2"/>
        <v>0</v>
      </c>
      <c r="N34" s="123">
        <f t="shared" si="3"/>
        <v>0</v>
      </c>
      <c r="O34" s="123">
        <f t="shared" si="4"/>
        <v>0</v>
      </c>
      <c r="P34" s="124">
        <f t="shared" si="5"/>
        <v>0</v>
      </c>
      <c r="Q34" s="123">
        <f t="shared" si="6"/>
        <v>0</v>
      </c>
      <c r="R34" s="123">
        <f t="shared" si="7"/>
        <v>0</v>
      </c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4"/>
      <c r="AS34" s="123"/>
      <c r="AT34" s="123"/>
      <c r="AU34" s="123"/>
      <c r="AV34" s="124"/>
      <c r="AW34" s="123"/>
      <c r="AX34" s="123"/>
      <c r="AY34" s="123"/>
      <c r="AZ34" s="124"/>
      <c r="BA34" s="123"/>
      <c r="BB34" s="123"/>
      <c r="BC34" s="123"/>
      <c r="BD34" s="124"/>
      <c r="BE34" s="123"/>
      <c r="BF34" s="123"/>
    </row>
    <row r="35" spans="1:58" ht="27">
      <c r="A35" s="64" t="s">
        <v>75</v>
      </c>
      <c r="B35" s="143">
        <v>17</v>
      </c>
      <c r="C35" s="119"/>
      <c r="D35" s="124"/>
      <c r="E35" s="123"/>
      <c r="F35" s="119"/>
      <c r="G35" s="119"/>
      <c r="H35" s="117"/>
      <c r="I35" s="117"/>
      <c r="J35" s="117">
        <v>86</v>
      </c>
      <c r="K35" s="123">
        <f t="shared" si="0"/>
        <v>0</v>
      </c>
      <c r="L35" s="124">
        <f t="shared" si="1"/>
        <v>0</v>
      </c>
      <c r="M35" s="123">
        <f t="shared" si="2"/>
        <v>0</v>
      </c>
      <c r="N35" s="123">
        <f t="shared" si="3"/>
        <v>0</v>
      </c>
      <c r="O35" s="123">
        <f t="shared" si="4"/>
        <v>0</v>
      </c>
      <c r="P35" s="124">
        <f t="shared" si="5"/>
        <v>0</v>
      </c>
      <c r="Q35" s="123">
        <f t="shared" si="6"/>
        <v>0</v>
      </c>
      <c r="R35" s="123">
        <f t="shared" si="7"/>
        <v>0</v>
      </c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24"/>
      <c r="AS35" s="119"/>
      <c r="AT35" s="119"/>
      <c r="AU35" s="119"/>
      <c r="AV35" s="120"/>
      <c r="AW35" s="119"/>
      <c r="AX35" s="119"/>
      <c r="AY35" s="119"/>
      <c r="AZ35" s="124"/>
      <c r="BA35" s="119"/>
      <c r="BB35" s="119"/>
      <c r="BC35" s="119"/>
      <c r="BD35" s="124"/>
      <c r="BE35" s="119"/>
      <c r="BF35" s="119"/>
    </row>
    <row r="36" spans="1:58" ht="27.75">
      <c r="A36" s="18" t="s">
        <v>22</v>
      </c>
      <c r="B36" s="143">
        <v>90</v>
      </c>
      <c r="C36" s="119"/>
      <c r="D36" s="120"/>
      <c r="E36" s="123"/>
      <c r="F36" s="119"/>
      <c r="G36" s="117"/>
      <c r="H36" s="117"/>
      <c r="I36" s="117"/>
      <c r="J36" s="117">
        <v>301</v>
      </c>
      <c r="K36" s="123">
        <f t="shared" si="0"/>
        <v>0</v>
      </c>
      <c r="L36" s="124">
        <f t="shared" si="1"/>
        <v>0</v>
      </c>
      <c r="M36" s="123">
        <f t="shared" si="2"/>
        <v>0</v>
      </c>
      <c r="N36" s="123">
        <f t="shared" si="3"/>
        <v>0</v>
      </c>
      <c r="O36" s="123">
        <f t="shared" si="4"/>
        <v>0</v>
      </c>
      <c r="P36" s="124">
        <f t="shared" si="5"/>
        <v>0</v>
      </c>
      <c r="Q36" s="123">
        <f t="shared" si="6"/>
        <v>0</v>
      </c>
      <c r="R36" s="123">
        <f t="shared" si="7"/>
        <v>0</v>
      </c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20"/>
      <c r="AS36" s="119"/>
      <c r="AT36" s="119"/>
      <c r="AU36" s="119"/>
      <c r="AV36" s="120"/>
      <c r="AW36" s="119"/>
      <c r="AX36" s="119"/>
      <c r="AY36" s="119"/>
      <c r="AZ36" s="120"/>
      <c r="BA36" s="119"/>
      <c r="BB36" s="154"/>
      <c r="BC36" s="119"/>
      <c r="BD36" s="120"/>
      <c r="BE36" s="119"/>
      <c r="BF36" s="119"/>
    </row>
    <row r="37" spans="1:58" ht="26.25">
      <c r="A37" s="72" t="s">
        <v>23</v>
      </c>
      <c r="B37" s="72"/>
      <c r="C37" s="7"/>
      <c r="D37" s="7"/>
      <c r="E37" s="6"/>
      <c r="F37" s="6"/>
      <c r="G37" s="6"/>
      <c r="H37" s="6"/>
      <c r="I37" s="6"/>
      <c r="J37" s="6">
        <v>50</v>
      </c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66"/>
      <c r="BD37" s="66"/>
      <c r="BE37" s="27"/>
      <c r="BF37" s="27"/>
    </row>
    <row r="38" spans="1:58" ht="36.75" customHeight="1">
      <c r="A38" s="15" t="s">
        <v>21</v>
      </c>
      <c r="B38" s="12">
        <f t="shared" ref="B38:BF38" si="8">SUM(B11:B37)</f>
        <v>619</v>
      </c>
      <c r="C38" s="12">
        <f t="shared" si="8"/>
        <v>42</v>
      </c>
      <c r="D38" s="12">
        <f t="shared" si="8"/>
        <v>28</v>
      </c>
      <c r="E38" s="30">
        <f t="shared" si="8"/>
        <v>14</v>
      </c>
      <c r="F38" s="30">
        <f t="shared" si="8"/>
        <v>23</v>
      </c>
      <c r="G38" s="30">
        <f t="shared" si="8"/>
        <v>24</v>
      </c>
      <c r="H38" s="30">
        <f t="shared" si="8"/>
        <v>0</v>
      </c>
      <c r="I38" s="30">
        <f t="shared" si="8"/>
        <v>0</v>
      </c>
      <c r="J38" s="30">
        <f t="shared" si="8"/>
        <v>2932</v>
      </c>
      <c r="K38" s="30">
        <f t="shared" si="8"/>
        <v>171</v>
      </c>
      <c r="L38" s="30">
        <f t="shared" si="8"/>
        <v>117</v>
      </c>
      <c r="M38" s="30">
        <f t="shared" si="8"/>
        <v>54</v>
      </c>
      <c r="N38" s="30">
        <f t="shared" si="8"/>
        <v>96</v>
      </c>
      <c r="O38" s="30">
        <f t="shared" si="8"/>
        <v>93</v>
      </c>
      <c r="P38" s="30">
        <f t="shared" si="8"/>
        <v>66</v>
      </c>
      <c r="Q38" s="30">
        <f t="shared" si="8"/>
        <v>27</v>
      </c>
      <c r="R38" s="30">
        <f t="shared" si="8"/>
        <v>58</v>
      </c>
      <c r="S38" s="30">
        <f t="shared" si="8"/>
        <v>8</v>
      </c>
      <c r="T38" s="30">
        <f t="shared" si="8"/>
        <v>8</v>
      </c>
      <c r="U38" s="30">
        <f t="shared" si="8"/>
        <v>0</v>
      </c>
      <c r="V38" s="30">
        <f t="shared" si="8"/>
        <v>6</v>
      </c>
      <c r="W38" s="30">
        <f t="shared" si="8"/>
        <v>5</v>
      </c>
      <c r="X38" s="30">
        <f t="shared" si="8"/>
        <v>5</v>
      </c>
      <c r="Y38" s="30">
        <f t="shared" si="8"/>
        <v>0</v>
      </c>
      <c r="Z38" s="30">
        <f t="shared" si="8"/>
        <v>3</v>
      </c>
      <c r="AA38" s="30">
        <f t="shared" si="8"/>
        <v>0</v>
      </c>
      <c r="AB38" s="30">
        <f t="shared" si="8"/>
        <v>0</v>
      </c>
      <c r="AC38" s="30">
        <f t="shared" si="8"/>
        <v>0</v>
      </c>
      <c r="AD38" s="30">
        <f t="shared" si="8"/>
        <v>0</v>
      </c>
      <c r="AE38" s="30">
        <f t="shared" si="8"/>
        <v>10</v>
      </c>
      <c r="AF38" s="30">
        <f t="shared" si="8"/>
        <v>7</v>
      </c>
      <c r="AG38" s="30">
        <f t="shared" si="8"/>
        <v>3</v>
      </c>
      <c r="AH38" s="30">
        <f t="shared" si="8"/>
        <v>7</v>
      </c>
      <c r="AI38" s="30">
        <f t="shared" si="8"/>
        <v>55</v>
      </c>
      <c r="AJ38" s="30">
        <f t="shared" si="8"/>
        <v>39</v>
      </c>
      <c r="AK38" s="30">
        <f t="shared" si="8"/>
        <v>16</v>
      </c>
      <c r="AL38" s="30">
        <f t="shared" si="8"/>
        <v>37</v>
      </c>
      <c r="AM38" s="30">
        <f t="shared" si="8"/>
        <v>15</v>
      </c>
      <c r="AN38" s="30">
        <f t="shared" si="8"/>
        <v>7</v>
      </c>
      <c r="AO38" s="30">
        <f t="shared" si="8"/>
        <v>8</v>
      </c>
      <c r="AP38" s="30">
        <f t="shared" si="8"/>
        <v>5</v>
      </c>
      <c r="AQ38" s="30">
        <f t="shared" si="8"/>
        <v>42</v>
      </c>
      <c r="AR38" s="30">
        <f t="shared" si="8"/>
        <v>32</v>
      </c>
      <c r="AS38" s="30">
        <f t="shared" si="8"/>
        <v>10</v>
      </c>
      <c r="AT38" s="30">
        <f t="shared" si="8"/>
        <v>24</v>
      </c>
      <c r="AU38" s="30">
        <f t="shared" si="8"/>
        <v>3</v>
      </c>
      <c r="AV38" s="30">
        <f t="shared" si="8"/>
        <v>1</v>
      </c>
      <c r="AW38" s="30">
        <f t="shared" si="8"/>
        <v>2</v>
      </c>
      <c r="AX38" s="30">
        <f t="shared" si="8"/>
        <v>1</v>
      </c>
      <c r="AY38" s="30">
        <f t="shared" si="8"/>
        <v>23</v>
      </c>
      <c r="AZ38" s="30">
        <f t="shared" si="8"/>
        <v>12</v>
      </c>
      <c r="BA38" s="30">
        <f t="shared" si="8"/>
        <v>11</v>
      </c>
      <c r="BB38" s="30">
        <f t="shared" si="8"/>
        <v>8</v>
      </c>
      <c r="BC38" s="30">
        <f t="shared" si="8"/>
        <v>10</v>
      </c>
      <c r="BD38" s="30">
        <f t="shared" si="8"/>
        <v>6</v>
      </c>
      <c r="BE38" s="30">
        <f t="shared" si="8"/>
        <v>4</v>
      </c>
      <c r="BF38" s="30">
        <f t="shared" si="8"/>
        <v>5</v>
      </c>
    </row>
    <row r="39" spans="1:58" ht="28.9" customHeight="1">
      <c r="A39" s="61" t="s">
        <v>85</v>
      </c>
      <c r="B39" s="61"/>
    </row>
    <row r="41" spans="1:58" ht="23.25">
      <c r="C41" s="56"/>
      <c r="D41" s="56"/>
      <c r="E41" s="56"/>
      <c r="F41" s="56"/>
      <c r="G41" s="56"/>
      <c r="H41" s="56"/>
      <c r="I41" s="56"/>
      <c r="J41" s="56"/>
    </row>
    <row r="42" spans="1:58" s="29" customFormat="1" ht="20.25">
      <c r="K42" s="67"/>
      <c r="L42" s="67"/>
      <c r="M42" s="68"/>
      <c r="N42" s="68"/>
    </row>
    <row r="44" spans="1:58" ht="18">
      <c r="D44" s="25"/>
      <c r="E44" s="25"/>
      <c r="F44" s="25"/>
      <c r="G44" s="25"/>
      <c r="H44" s="25"/>
      <c r="I44" s="25"/>
      <c r="J44" s="25"/>
      <c r="K44" s="69"/>
      <c r="L44" s="69"/>
      <c r="M44" s="70"/>
      <c r="N44" s="70"/>
    </row>
    <row r="45" spans="1:58" ht="20.25">
      <c r="A45" s="9"/>
      <c r="B45" s="9"/>
      <c r="C45" s="8"/>
      <c r="D45" s="3"/>
      <c r="K45" s="70"/>
      <c r="L45" s="70"/>
      <c r="M45" s="70"/>
      <c r="N45" s="70"/>
    </row>
    <row r="46" spans="1:58" ht="20.25">
      <c r="A46" s="9"/>
      <c r="B46" s="9"/>
      <c r="C46" s="8"/>
      <c r="D46" s="3"/>
    </row>
    <row r="47" spans="1:58" ht="20.25">
      <c r="A47" s="9"/>
      <c r="B47" s="9"/>
      <c r="C47" s="8"/>
      <c r="D47" s="3"/>
    </row>
    <row r="48" spans="1:58" ht="20.25">
      <c r="A48" s="9"/>
      <c r="B48" s="9"/>
      <c r="C48" s="8"/>
      <c r="D48" s="1"/>
      <c r="E48" s="24"/>
      <c r="F48" s="24"/>
      <c r="G48" s="24"/>
      <c r="H48" s="24"/>
      <c r="I48" s="24"/>
      <c r="J48" s="24"/>
      <c r="BD48" s="22"/>
    </row>
    <row r="49" spans="1:15" ht="20.25">
      <c r="A49" s="9"/>
      <c r="B49" s="9"/>
      <c r="C49" s="8"/>
      <c r="D49" s="1"/>
      <c r="E49" s="24"/>
      <c r="F49" s="24"/>
      <c r="G49" s="24"/>
      <c r="H49" s="24"/>
      <c r="I49" s="24"/>
      <c r="J49" s="24"/>
    </row>
    <row r="50" spans="1:15" ht="20.25">
      <c r="A50" s="9"/>
      <c r="B50" s="9"/>
      <c r="C50" s="8"/>
      <c r="D50" s="1"/>
      <c r="E50" s="24"/>
      <c r="F50" s="24"/>
      <c r="G50" s="24"/>
      <c r="H50" s="24"/>
      <c r="I50" s="24"/>
      <c r="J50" s="24"/>
    </row>
    <row r="51" spans="1:15" ht="20.25">
      <c r="A51" s="9"/>
      <c r="B51" s="9"/>
      <c r="C51" s="8"/>
      <c r="D51" s="1"/>
      <c r="E51" s="24"/>
      <c r="F51" s="24"/>
      <c r="G51" s="24"/>
      <c r="H51" s="24"/>
      <c r="I51" s="24"/>
      <c r="J51" s="24"/>
      <c r="O51" s="22"/>
    </row>
    <row r="52" spans="1:15" ht="20.25">
      <c r="A52" s="9"/>
      <c r="B52" s="9"/>
      <c r="C52" s="8"/>
      <c r="D52" s="1"/>
      <c r="E52" s="24"/>
      <c r="F52" s="24"/>
      <c r="G52" s="24"/>
      <c r="H52" s="24"/>
      <c r="I52" s="24"/>
      <c r="J52" s="24"/>
    </row>
    <row r="53" spans="1:15" ht="20.25">
      <c r="A53" s="9"/>
      <c r="B53" s="9"/>
      <c r="C53" s="8"/>
      <c r="D53" s="1"/>
      <c r="E53" s="24"/>
      <c r="F53" s="24"/>
      <c r="G53" s="24"/>
      <c r="H53" s="24"/>
      <c r="I53" s="24"/>
      <c r="J53" s="24"/>
    </row>
    <row r="54" spans="1:15" ht="20.25">
      <c r="A54" s="9"/>
      <c r="B54" s="9"/>
      <c r="C54" s="8"/>
      <c r="D54" s="1"/>
      <c r="E54" s="24"/>
      <c r="F54" s="24"/>
      <c r="G54" s="24"/>
      <c r="H54" s="24"/>
      <c r="I54" s="24"/>
      <c r="J54" s="24"/>
    </row>
    <row r="55" spans="1:15" ht="20.25">
      <c r="A55" s="9"/>
      <c r="B55" s="9"/>
      <c r="C55" s="8"/>
      <c r="D55" s="3"/>
    </row>
    <row r="56" spans="1:15" ht="20.25">
      <c r="A56" s="9"/>
      <c r="B56" s="9"/>
      <c r="C56" s="8"/>
      <c r="D56" s="3"/>
    </row>
    <row r="57" spans="1:15" ht="20.25">
      <c r="A57" s="9"/>
      <c r="B57" s="9"/>
      <c r="C57" s="8"/>
      <c r="D57" s="3"/>
    </row>
    <row r="58" spans="1:15" ht="20.25">
      <c r="A58" s="9"/>
      <c r="B58" s="9"/>
      <c r="C58" s="8"/>
      <c r="D58" s="3"/>
    </row>
    <row r="59" spans="1:15" ht="20.25">
      <c r="A59" s="9"/>
      <c r="B59" s="9"/>
      <c r="C59" s="8"/>
      <c r="D59" s="3"/>
    </row>
    <row r="60" spans="1:15" ht="20.25">
      <c r="A60" s="9"/>
      <c r="B60" s="9"/>
      <c r="C60" s="8"/>
      <c r="D60" s="3"/>
    </row>
    <row r="61" spans="1:15" ht="20.25">
      <c r="A61" s="9"/>
      <c r="B61" s="9"/>
      <c r="C61" s="8"/>
      <c r="D61" s="3"/>
    </row>
    <row r="62" spans="1:15" ht="20.25">
      <c r="A62" s="9"/>
      <c r="B62" s="9"/>
      <c r="C62" s="8"/>
      <c r="D62" s="3"/>
    </row>
    <row r="63" spans="1:15" ht="20.25">
      <c r="A63" s="9"/>
      <c r="B63" s="9"/>
      <c r="C63" s="8"/>
      <c r="D63" s="3"/>
    </row>
    <row r="64" spans="1:15" ht="20.25">
      <c r="A64" s="9"/>
      <c r="B64" s="9"/>
      <c r="C64" s="8"/>
      <c r="D64" s="3"/>
    </row>
    <row r="65" spans="1:4" ht="20.25">
      <c r="A65" s="9"/>
      <c r="B65" s="9"/>
      <c r="C65" s="8"/>
      <c r="D65" s="3"/>
    </row>
    <row r="66" spans="1:4" ht="20.25">
      <c r="A66" s="10"/>
      <c r="B66" s="10"/>
      <c r="C66" s="8"/>
      <c r="D66" s="3"/>
    </row>
    <row r="67" spans="1:4" ht="20.25">
      <c r="A67" s="9"/>
      <c r="B67" s="9"/>
      <c r="C67" s="8"/>
      <c r="D67" s="3"/>
    </row>
    <row r="68" spans="1:4" ht="20.25">
      <c r="A68" s="9"/>
      <c r="B68" s="9"/>
      <c r="C68" s="8"/>
      <c r="D68" s="3"/>
    </row>
    <row r="69" spans="1:4" ht="20.25">
      <c r="A69" s="9"/>
      <c r="B69" s="9"/>
      <c r="C69" s="8"/>
      <c r="D69" s="3"/>
    </row>
    <row r="70" spans="1:4" ht="20.25">
      <c r="A70" s="9"/>
      <c r="B70" s="9"/>
      <c r="C70" s="8"/>
      <c r="D70" s="3"/>
    </row>
    <row r="71" spans="1:4" ht="20.25">
      <c r="A71" s="9"/>
      <c r="B71" s="9"/>
      <c r="C71" s="8"/>
      <c r="D71" s="3"/>
    </row>
    <row r="72" spans="1:4" ht="20.25">
      <c r="A72" s="20"/>
      <c r="B72" s="20"/>
      <c r="C72" s="4"/>
      <c r="D72" s="3"/>
    </row>
    <row r="73" spans="1:4">
      <c r="A73" s="3"/>
      <c r="B73" s="3"/>
      <c r="C73" s="3"/>
      <c r="D73" s="3"/>
    </row>
  </sheetData>
  <mergeCells count="38">
    <mergeCell ref="J7:J9"/>
    <mergeCell ref="AY7:BB7"/>
    <mergeCell ref="L8:L9"/>
    <mergeCell ref="N8:N9"/>
    <mergeCell ref="BF8:BF9"/>
    <mergeCell ref="BE8:BE9"/>
    <mergeCell ref="BD8:BD9"/>
    <mergeCell ref="BA8:BA9"/>
    <mergeCell ref="M8:M9"/>
    <mergeCell ref="O8:R8"/>
    <mergeCell ref="H8:I8"/>
    <mergeCell ref="E8:E9"/>
    <mergeCell ref="AZ8:AZ9"/>
    <mergeCell ref="BB8:BB9"/>
    <mergeCell ref="A4:BF4"/>
    <mergeCell ref="A5:I5"/>
    <mergeCell ref="A7:A9"/>
    <mergeCell ref="C8:C9"/>
    <mergeCell ref="D8:D9"/>
    <mergeCell ref="W8:Z8"/>
    <mergeCell ref="K6:BF6"/>
    <mergeCell ref="K7:N7"/>
    <mergeCell ref="AI8:AL8"/>
    <mergeCell ref="AE8:AH8"/>
    <mergeCell ref="BC8:BC9"/>
    <mergeCell ref="BC7:BF7"/>
    <mergeCell ref="AA8:AD8"/>
    <mergeCell ref="AY8:AY9"/>
    <mergeCell ref="G8:G9"/>
    <mergeCell ref="F8:F9"/>
    <mergeCell ref="K8:K9"/>
    <mergeCell ref="O7:AP7"/>
    <mergeCell ref="AQ7:AX7"/>
    <mergeCell ref="AM8:AP8"/>
    <mergeCell ref="AQ8:AT8"/>
    <mergeCell ref="AU8:AX8"/>
    <mergeCell ref="S8:V8"/>
    <mergeCell ref="C6:I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1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H34"/>
  <sheetViews>
    <sheetView tabSelected="1" zoomScale="50" zoomScaleNormal="40"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O33" sqref="O33"/>
    </sheetView>
  </sheetViews>
  <sheetFormatPr defaultRowHeight="26.25"/>
  <cols>
    <col min="1" max="1" width="6.85546875" style="19" customWidth="1"/>
    <col min="2" max="2" width="49" style="19" customWidth="1"/>
    <col min="3" max="3" width="9.7109375" style="113" hidden="1" customWidth="1"/>
    <col min="4" max="4" width="12.42578125" style="17" customWidth="1"/>
    <col min="5" max="5" width="11.7109375" style="19" customWidth="1"/>
    <col min="6" max="6" width="13.28515625" style="19" customWidth="1"/>
    <col min="7" max="7" width="12.140625" style="19" customWidth="1"/>
    <col min="8" max="8" width="15.42578125" style="19" customWidth="1"/>
    <col min="9" max="9" width="10.5703125" style="19" customWidth="1"/>
    <col min="10" max="10" width="10.7109375" style="19" customWidth="1"/>
    <col min="11" max="11" width="15.7109375" style="19" hidden="1" customWidth="1"/>
    <col min="12" max="12" width="10.5703125" style="17" customWidth="1"/>
    <col min="13" max="13" width="16.140625" style="19" customWidth="1"/>
    <col min="14" max="14" width="13.140625" style="19" customWidth="1"/>
    <col min="15" max="15" width="11.42578125" style="19" customWidth="1"/>
    <col min="16" max="16" width="16.140625" style="19" customWidth="1"/>
    <col min="17" max="17" width="14.42578125" style="19" customWidth="1"/>
    <col min="18" max="18" width="11.42578125" style="19" customWidth="1"/>
    <col min="19" max="19" width="8.7109375" style="19" customWidth="1"/>
    <col min="20" max="21" width="11.5703125" style="19" customWidth="1"/>
    <col min="22" max="22" width="11.7109375" style="19" customWidth="1"/>
    <col min="23" max="23" width="8.5703125" style="19" customWidth="1"/>
    <col min="24" max="24" width="11.7109375" style="19" hidden="1" customWidth="1"/>
    <col min="25" max="31" width="16.140625" style="19" hidden="1" customWidth="1"/>
    <col min="32" max="32" width="14.85546875" style="19" customWidth="1"/>
    <col min="33" max="33" width="12.85546875" style="19" customWidth="1"/>
    <col min="34" max="34" width="12.28515625" style="19" customWidth="1"/>
    <col min="35" max="35" width="9.28515625" style="19" customWidth="1"/>
    <col min="36" max="36" width="13.85546875" style="19" customWidth="1"/>
    <col min="37" max="37" width="12" style="19" customWidth="1"/>
    <col min="38" max="38" width="12.5703125" style="19" customWidth="1"/>
    <col min="39" max="39" width="9.28515625" style="19" customWidth="1"/>
    <col min="40" max="40" width="14" style="19" customWidth="1"/>
    <col min="41" max="41" width="12.28515625" style="19" customWidth="1"/>
    <col min="42" max="42" width="11.42578125" style="19" customWidth="1"/>
    <col min="43" max="43" width="11.140625" customWidth="1"/>
    <col min="44" max="44" width="13.140625" customWidth="1"/>
    <col min="45" max="45" width="11.42578125" customWidth="1"/>
    <col min="46" max="46" width="10.85546875" customWidth="1"/>
    <col min="47" max="47" width="9.28515625" customWidth="1"/>
    <col min="48" max="51" width="16.140625" hidden="1" customWidth="1"/>
    <col min="52" max="52" width="11.42578125" customWidth="1"/>
    <col min="53" max="53" width="12" customWidth="1"/>
    <col min="54" max="54" width="12.5703125" customWidth="1"/>
    <col min="55" max="55" width="11.5703125" customWidth="1"/>
    <col min="56" max="56" width="12.5703125" customWidth="1"/>
    <col min="57" max="57" width="10.85546875" customWidth="1"/>
    <col min="58" max="59" width="10.28515625" customWidth="1"/>
  </cols>
  <sheetData>
    <row r="2" spans="1:60" s="208" customFormat="1" ht="71.45" customHeight="1" thickBot="1">
      <c r="A2" s="355" t="s">
        <v>119</v>
      </c>
      <c r="B2" s="356"/>
      <c r="C2" s="358" t="s">
        <v>115</v>
      </c>
      <c r="D2" s="361" t="s">
        <v>17</v>
      </c>
      <c r="E2" s="362"/>
      <c r="F2" s="362"/>
      <c r="G2" s="362"/>
      <c r="H2" s="220"/>
      <c r="I2" s="220"/>
      <c r="J2" s="221"/>
      <c r="K2" s="220"/>
      <c r="L2" s="352" t="s">
        <v>118</v>
      </c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353"/>
      <c r="AB2" s="353"/>
      <c r="AC2" s="353"/>
      <c r="AD2" s="353"/>
      <c r="AE2" s="353"/>
      <c r="AF2" s="353"/>
      <c r="AG2" s="353"/>
      <c r="AH2" s="353"/>
      <c r="AI2" s="353"/>
      <c r="AJ2" s="353"/>
      <c r="AK2" s="353"/>
      <c r="AL2" s="353"/>
      <c r="AM2" s="353"/>
      <c r="AN2" s="353"/>
      <c r="AO2" s="353"/>
      <c r="AP2" s="353"/>
      <c r="AQ2" s="353"/>
      <c r="AR2" s="353"/>
      <c r="AS2" s="353"/>
      <c r="AT2" s="353"/>
      <c r="AU2" s="353"/>
      <c r="AV2" s="353"/>
      <c r="AW2" s="353"/>
      <c r="AX2" s="353"/>
      <c r="AY2" s="353"/>
      <c r="AZ2" s="353"/>
      <c r="BA2" s="353"/>
      <c r="BB2" s="353"/>
      <c r="BC2" s="353"/>
      <c r="BD2" s="353"/>
      <c r="BE2" s="353"/>
      <c r="BF2" s="353"/>
      <c r="BG2" s="354"/>
    </row>
    <row r="3" spans="1:60" s="208" customFormat="1" ht="57" customHeight="1" thickBot="1">
      <c r="A3" s="357"/>
      <c r="B3" s="357"/>
      <c r="C3" s="359"/>
      <c r="D3" s="357" t="s">
        <v>18</v>
      </c>
      <c r="E3" s="357" t="s">
        <v>19</v>
      </c>
      <c r="F3" s="357" t="s">
        <v>20</v>
      </c>
      <c r="G3" s="357" t="s">
        <v>78</v>
      </c>
      <c r="H3" s="357" t="s">
        <v>79</v>
      </c>
      <c r="I3" s="357" t="s">
        <v>11</v>
      </c>
      <c r="J3" s="364"/>
      <c r="K3" s="222"/>
      <c r="L3" s="331" t="s">
        <v>21</v>
      </c>
      <c r="M3" s="332"/>
      <c r="N3" s="332"/>
      <c r="O3" s="333"/>
      <c r="P3" s="346" t="s">
        <v>86</v>
      </c>
      <c r="Q3" s="347"/>
      <c r="R3" s="347"/>
      <c r="S3" s="347"/>
      <c r="T3" s="347"/>
      <c r="U3" s="347"/>
      <c r="V3" s="347"/>
      <c r="W3" s="347"/>
      <c r="X3" s="347"/>
      <c r="Y3" s="347"/>
      <c r="Z3" s="347"/>
      <c r="AA3" s="347"/>
      <c r="AB3" s="347"/>
      <c r="AC3" s="347"/>
      <c r="AD3" s="347"/>
      <c r="AE3" s="347"/>
      <c r="AF3" s="347"/>
      <c r="AG3" s="347"/>
      <c r="AH3" s="347"/>
      <c r="AI3" s="347"/>
      <c r="AJ3" s="347"/>
      <c r="AK3" s="347"/>
      <c r="AL3" s="347"/>
      <c r="AM3" s="347"/>
      <c r="AN3" s="347"/>
      <c r="AO3" s="347"/>
      <c r="AP3" s="347"/>
      <c r="AQ3" s="348"/>
      <c r="AR3" s="343" t="s">
        <v>9</v>
      </c>
      <c r="AS3" s="344"/>
      <c r="AT3" s="344"/>
      <c r="AU3" s="344"/>
      <c r="AV3" s="344"/>
      <c r="AW3" s="344"/>
      <c r="AX3" s="344"/>
      <c r="AY3" s="345"/>
      <c r="AZ3" s="331" t="s">
        <v>88</v>
      </c>
      <c r="BA3" s="332"/>
      <c r="BB3" s="332"/>
      <c r="BC3" s="333"/>
      <c r="BD3" s="336" t="s">
        <v>89</v>
      </c>
      <c r="BE3" s="337"/>
      <c r="BF3" s="337"/>
      <c r="BG3" s="338"/>
    </row>
    <row r="4" spans="1:60" s="208" customFormat="1" ht="57" customHeight="1">
      <c r="A4" s="357"/>
      <c r="B4" s="357"/>
      <c r="C4" s="359"/>
      <c r="D4" s="357"/>
      <c r="E4" s="357"/>
      <c r="F4" s="357"/>
      <c r="G4" s="357"/>
      <c r="H4" s="357"/>
      <c r="I4" s="365" t="s">
        <v>76</v>
      </c>
      <c r="J4" s="367" t="s">
        <v>77</v>
      </c>
      <c r="K4" s="223"/>
      <c r="L4" s="341" t="s">
        <v>18</v>
      </c>
      <c r="M4" s="334" t="s">
        <v>91</v>
      </c>
      <c r="N4" s="334" t="s">
        <v>20</v>
      </c>
      <c r="O4" s="339" t="s">
        <v>90</v>
      </c>
      <c r="P4" s="350" t="s">
        <v>12</v>
      </c>
      <c r="Q4" s="350"/>
      <c r="R4" s="350"/>
      <c r="S4" s="351"/>
      <c r="T4" s="349" t="s">
        <v>3</v>
      </c>
      <c r="U4" s="350"/>
      <c r="V4" s="350"/>
      <c r="W4" s="351"/>
      <c r="X4" s="349" t="s">
        <v>4</v>
      </c>
      <c r="Y4" s="350"/>
      <c r="Z4" s="350"/>
      <c r="AA4" s="351"/>
      <c r="AB4" s="349" t="s">
        <v>5</v>
      </c>
      <c r="AC4" s="350"/>
      <c r="AD4" s="350"/>
      <c r="AE4" s="351"/>
      <c r="AF4" s="349" t="s">
        <v>6</v>
      </c>
      <c r="AG4" s="350"/>
      <c r="AH4" s="350"/>
      <c r="AI4" s="351"/>
      <c r="AJ4" s="349" t="s">
        <v>7</v>
      </c>
      <c r="AK4" s="350"/>
      <c r="AL4" s="350"/>
      <c r="AM4" s="351"/>
      <c r="AN4" s="349" t="s">
        <v>8</v>
      </c>
      <c r="AO4" s="350"/>
      <c r="AP4" s="350"/>
      <c r="AQ4" s="350"/>
      <c r="AR4" s="331" t="s">
        <v>87</v>
      </c>
      <c r="AS4" s="332"/>
      <c r="AT4" s="332"/>
      <c r="AU4" s="333"/>
      <c r="AV4" s="331" t="s">
        <v>10</v>
      </c>
      <c r="AW4" s="332"/>
      <c r="AX4" s="332"/>
      <c r="AY4" s="333"/>
      <c r="AZ4" s="341" t="s">
        <v>18</v>
      </c>
      <c r="BA4" s="334" t="s">
        <v>91</v>
      </c>
      <c r="BB4" s="334" t="s">
        <v>20</v>
      </c>
      <c r="BC4" s="339" t="s">
        <v>90</v>
      </c>
      <c r="BD4" s="341" t="s">
        <v>18</v>
      </c>
      <c r="BE4" s="334" t="s">
        <v>91</v>
      </c>
      <c r="BF4" s="334" t="s">
        <v>20</v>
      </c>
      <c r="BG4" s="339" t="s">
        <v>90</v>
      </c>
    </row>
    <row r="5" spans="1:60" s="208" customFormat="1" ht="306" customHeight="1" thickBot="1">
      <c r="A5" s="357"/>
      <c r="B5" s="357"/>
      <c r="C5" s="360"/>
      <c r="D5" s="357"/>
      <c r="E5" s="357"/>
      <c r="F5" s="357"/>
      <c r="G5" s="357"/>
      <c r="H5" s="357"/>
      <c r="I5" s="366"/>
      <c r="J5" s="368"/>
      <c r="K5" s="224"/>
      <c r="L5" s="342"/>
      <c r="M5" s="335"/>
      <c r="N5" s="335"/>
      <c r="O5" s="340"/>
      <c r="P5" s="225" t="s">
        <v>18</v>
      </c>
      <c r="Q5" s="226" t="s">
        <v>91</v>
      </c>
      <c r="R5" s="226" t="s">
        <v>20</v>
      </c>
      <c r="S5" s="227" t="s">
        <v>90</v>
      </c>
      <c r="T5" s="228" t="s">
        <v>18</v>
      </c>
      <c r="U5" s="226" t="s">
        <v>91</v>
      </c>
      <c r="V5" s="226" t="s">
        <v>20</v>
      </c>
      <c r="W5" s="227" t="s">
        <v>90</v>
      </c>
      <c r="X5" s="228" t="s">
        <v>18</v>
      </c>
      <c r="Y5" s="226" t="s">
        <v>91</v>
      </c>
      <c r="Z5" s="226" t="s">
        <v>20</v>
      </c>
      <c r="AA5" s="227" t="s">
        <v>90</v>
      </c>
      <c r="AB5" s="228" t="s">
        <v>18</v>
      </c>
      <c r="AC5" s="226" t="s">
        <v>91</v>
      </c>
      <c r="AD5" s="226" t="s">
        <v>20</v>
      </c>
      <c r="AE5" s="227" t="s">
        <v>90</v>
      </c>
      <c r="AF5" s="228" t="s">
        <v>18</v>
      </c>
      <c r="AG5" s="226" t="s">
        <v>91</v>
      </c>
      <c r="AH5" s="226" t="s">
        <v>20</v>
      </c>
      <c r="AI5" s="227" t="s">
        <v>90</v>
      </c>
      <c r="AJ5" s="228" t="s">
        <v>18</v>
      </c>
      <c r="AK5" s="226" t="s">
        <v>91</v>
      </c>
      <c r="AL5" s="226" t="s">
        <v>20</v>
      </c>
      <c r="AM5" s="227" t="s">
        <v>90</v>
      </c>
      <c r="AN5" s="228" t="s">
        <v>18</v>
      </c>
      <c r="AO5" s="226" t="s">
        <v>91</v>
      </c>
      <c r="AP5" s="226" t="s">
        <v>20</v>
      </c>
      <c r="AQ5" s="229" t="s">
        <v>90</v>
      </c>
      <c r="AR5" s="228" t="s">
        <v>18</v>
      </c>
      <c r="AS5" s="226" t="s">
        <v>91</v>
      </c>
      <c r="AT5" s="226" t="s">
        <v>20</v>
      </c>
      <c r="AU5" s="227" t="s">
        <v>90</v>
      </c>
      <c r="AV5" s="228" t="s">
        <v>18</v>
      </c>
      <c r="AW5" s="226" t="s">
        <v>91</v>
      </c>
      <c r="AX5" s="226" t="s">
        <v>20</v>
      </c>
      <c r="AY5" s="227" t="s">
        <v>90</v>
      </c>
      <c r="AZ5" s="342"/>
      <c r="BA5" s="335"/>
      <c r="BB5" s="335"/>
      <c r="BC5" s="340"/>
      <c r="BD5" s="342"/>
      <c r="BE5" s="335"/>
      <c r="BF5" s="335"/>
      <c r="BG5" s="340"/>
    </row>
    <row r="6" spans="1:60" s="34" customFormat="1">
      <c r="A6" s="57"/>
      <c r="B6" s="58">
        <v>1</v>
      </c>
      <c r="C6" s="114"/>
      <c r="D6" s="58">
        <v>2</v>
      </c>
      <c r="E6" s="58">
        <v>3</v>
      </c>
      <c r="F6" s="58">
        <v>4</v>
      </c>
      <c r="G6" s="58">
        <v>5</v>
      </c>
      <c r="H6" s="58">
        <v>6</v>
      </c>
      <c r="I6" s="58">
        <v>7</v>
      </c>
      <c r="J6" s="58">
        <v>8</v>
      </c>
      <c r="K6" s="58">
        <v>9</v>
      </c>
      <c r="L6" s="230">
        <v>10</v>
      </c>
      <c r="M6" s="58">
        <v>11</v>
      </c>
      <c r="N6" s="58">
        <v>12</v>
      </c>
      <c r="O6" s="58">
        <v>13</v>
      </c>
      <c r="P6" s="230">
        <v>14</v>
      </c>
      <c r="Q6" s="58">
        <v>15</v>
      </c>
      <c r="R6" s="58">
        <v>16</v>
      </c>
      <c r="S6" s="58">
        <v>17</v>
      </c>
      <c r="T6" s="230">
        <v>18</v>
      </c>
      <c r="U6" s="58">
        <v>19</v>
      </c>
      <c r="V6" s="58">
        <v>20</v>
      </c>
      <c r="W6" s="58">
        <v>21</v>
      </c>
      <c r="X6" s="58">
        <v>22</v>
      </c>
      <c r="Y6" s="58">
        <v>23</v>
      </c>
      <c r="Z6" s="58">
        <v>24</v>
      </c>
      <c r="AA6" s="58">
        <v>25</v>
      </c>
      <c r="AB6" s="58">
        <v>26</v>
      </c>
      <c r="AC6" s="58">
        <v>27</v>
      </c>
      <c r="AD6" s="58">
        <v>28</v>
      </c>
      <c r="AE6" s="58">
        <v>29</v>
      </c>
      <c r="AF6" s="230">
        <v>30</v>
      </c>
      <c r="AG6" s="58">
        <v>31</v>
      </c>
      <c r="AH6" s="58">
        <v>32</v>
      </c>
      <c r="AI6" s="58">
        <v>33</v>
      </c>
      <c r="AJ6" s="230">
        <v>34</v>
      </c>
      <c r="AK6" s="58">
        <v>35</v>
      </c>
      <c r="AL6" s="58">
        <v>36</v>
      </c>
      <c r="AM6" s="58">
        <v>37</v>
      </c>
      <c r="AN6" s="230">
        <v>38</v>
      </c>
      <c r="AO6" s="58">
        <v>39</v>
      </c>
      <c r="AP6" s="58">
        <v>40</v>
      </c>
      <c r="AQ6" s="58">
        <v>41</v>
      </c>
      <c r="AR6" s="230">
        <v>42</v>
      </c>
      <c r="AS6" s="58">
        <v>43</v>
      </c>
      <c r="AT6" s="58">
        <v>44</v>
      </c>
      <c r="AU6" s="58">
        <v>45</v>
      </c>
      <c r="AV6" s="58">
        <v>46</v>
      </c>
      <c r="AW6" s="58">
        <v>47</v>
      </c>
      <c r="AX6" s="58">
        <v>48</v>
      </c>
      <c r="AY6" s="58">
        <v>49</v>
      </c>
      <c r="AZ6" s="230">
        <v>50</v>
      </c>
      <c r="BA6" s="58">
        <v>51</v>
      </c>
      <c r="BB6" s="58">
        <v>52</v>
      </c>
      <c r="BC6" s="58">
        <v>53</v>
      </c>
      <c r="BD6" s="230">
        <v>54</v>
      </c>
      <c r="BE6" s="58">
        <v>55</v>
      </c>
      <c r="BF6" s="58">
        <v>56</v>
      </c>
      <c r="BG6" s="58">
        <v>57</v>
      </c>
    </row>
    <row r="7" spans="1:60" ht="27">
      <c r="A7" s="363" t="s">
        <v>38</v>
      </c>
      <c r="B7" s="363"/>
      <c r="C7" s="121"/>
      <c r="D7" s="134"/>
      <c r="E7" s="134"/>
      <c r="F7" s="123"/>
      <c r="G7" s="134"/>
      <c r="H7" s="134"/>
      <c r="I7" s="134"/>
      <c r="J7" s="134"/>
      <c r="K7" s="134"/>
      <c r="L7" s="231"/>
      <c r="M7" s="124"/>
      <c r="N7" s="242"/>
      <c r="O7" s="123"/>
      <c r="P7" s="231"/>
      <c r="Q7" s="124"/>
      <c r="R7" s="242"/>
      <c r="S7" s="123"/>
      <c r="T7" s="237"/>
      <c r="U7" s="171"/>
      <c r="V7" s="245"/>
      <c r="W7" s="134"/>
      <c r="X7" s="134"/>
      <c r="Y7" s="134"/>
      <c r="Z7" s="134"/>
      <c r="AA7" s="134"/>
      <c r="AB7" s="134"/>
      <c r="AC7" s="134"/>
      <c r="AD7" s="134"/>
      <c r="AE7" s="134"/>
      <c r="AF7" s="237"/>
      <c r="AG7" s="171"/>
      <c r="AH7" s="245"/>
      <c r="AI7" s="134"/>
      <c r="AJ7" s="237"/>
      <c r="AK7" s="171"/>
      <c r="AL7" s="245"/>
      <c r="AM7" s="134"/>
      <c r="AN7" s="237"/>
      <c r="AO7" s="171"/>
      <c r="AP7" s="134"/>
      <c r="AQ7" s="134"/>
      <c r="AR7" s="237"/>
      <c r="AS7" s="134"/>
      <c r="AT7" s="134"/>
      <c r="AU7" s="134"/>
      <c r="AV7" s="134"/>
      <c r="AW7" s="171"/>
      <c r="AX7" s="134"/>
      <c r="AY7" s="134"/>
      <c r="AZ7" s="237"/>
      <c r="BA7" s="134"/>
      <c r="BB7" s="134"/>
      <c r="BC7" s="134"/>
      <c r="BD7" s="237"/>
      <c r="BE7" s="134"/>
      <c r="BF7" s="134"/>
      <c r="BG7" s="134"/>
    </row>
    <row r="8" spans="1:60" ht="46.5" customHeight="1">
      <c r="A8" s="13">
        <v>1</v>
      </c>
      <c r="B8" s="248" t="s">
        <v>49</v>
      </c>
      <c r="C8" s="139">
        <v>4</v>
      </c>
      <c r="D8" s="173">
        <v>4</v>
      </c>
      <c r="E8" s="174">
        <v>2</v>
      </c>
      <c r="F8" s="173">
        <v>2</v>
      </c>
      <c r="G8" s="173">
        <v>2</v>
      </c>
      <c r="H8" s="173">
        <v>0</v>
      </c>
      <c r="I8" s="173">
        <v>0</v>
      </c>
      <c r="J8" s="173">
        <v>0</v>
      </c>
      <c r="K8" s="173"/>
      <c r="L8" s="232">
        <v>20</v>
      </c>
      <c r="M8" s="176">
        <f>Q8+AS8+AW8+BA8+BE8</f>
        <v>4</v>
      </c>
      <c r="N8" s="243">
        <f>R8+AT8+AX8+BB8+BF8</f>
        <v>16</v>
      </c>
      <c r="O8" s="177">
        <f>S8+AU8+AY8+BC8+BG8</f>
        <v>4</v>
      </c>
      <c r="P8" s="232">
        <v>14</v>
      </c>
      <c r="Q8" s="176">
        <v>1</v>
      </c>
      <c r="R8" s="243">
        <v>13</v>
      </c>
      <c r="S8" s="177">
        <f>W8+AA8+AE8+AI8+AM8+AQ8</f>
        <v>1</v>
      </c>
      <c r="T8" s="232">
        <v>2</v>
      </c>
      <c r="U8" s="174">
        <v>0</v>
      </c>
      <c r="V8" s="246">
        <v>2</v>
      </c>
      <c r="W8" s="173">
        <v>0</v>
      </c>
      <c r="X8" s="173">
        <v>0</v>
      </c>
      <c r="Y8" s="173">
        <v>0</v>
      </c>
      <c r="Z8" s="173">
        <v>0</v>
      </c>
      <c r="AA8" s="173">
        <v>0</v>
      </c>
      <c r="AB8" s="173">
        <v>0</v>
      </c>
      <c r="AC8" s="173">
        <v>0</v>
      </c>
      <c r="AD8" s="173">
        <v>0</v>
      </c>
      <c r="AE8" s="173">
        <v>0</v>
      </c>
      <c r="AF8" s="232">
        <v>1</v>
      </c>
      <c r="AG8" s="174">
        <v>0</v>
      </c>
      <c r="AH8" s="246">
        <v>1</v>
      </c>
      <c r="AI8" s="173">
        <v>0</v>
      </c>
      <c r="AJ8" s="232">
        <v>5</v>
      </c>
      <c r="AK8" s="174">
        <v>0</v>
      </c>
      <c r="AL8" s="246">
        <v>5</v>
      </c>
      <c r="AM8" s="173">
        <v>0</v>
      </c>
      <c r="AN8" s="232">
        <v>6</v>
      </c>
      <c r="AO8" s="174">
        <v>1</v>
      </c>
      <c r="AP8" s="246">
        <v>5</v>
      </c>
      <c r="AQ8" s="173">
        <v>1</v>
      </c>
      <c r="AR8" s="232">
        <v>4</v>
      </c>
      <c r="AS8" s="174">
        <v>1</v>
      </c>
      <c r="AT8" s="246">
        <v>3</v>
      </c>
      <c r="AU8" s="173">
        <v>1</v>
      </c>
      <c r="AV8" s="173">
        <v>0</v>
      </c>
      <c r="AW8" s="174">
        <v>0</v>
      </c>
      <c r="AX8" s="173">
        <v>0</v>
      </c>
      <c r="AY8" s="173">
        <v>0</v>
      </c>
      <c r="AZ8" s="232">
        <v>2</v>
      </c>
      <c r="BA8" s="174">
        <v>2</v>
      </c>
      <c r="BB8" s="246">
        <v>0</v>
      </c>
      <c r="BC8" s="173">
        <v>2</v>
      </c>
      <c r="BD8" s="232">
        <v>0</v>
      </c>
      <c r="BE8" s="174">
        <v>0</v>
      </c>
      <c r="BF8" s="246">
        <v>0</v>
      </c>
      <c r="BG8" s="173">
        <v>0</v>
      </c>
    </row>
    <row r="9" spans="1:60" s="102" customFormat="1" ht="68.25" customHeight="1">
      <c r="A9" s="13">
        <v>2</v>
      </c>
      <c r="B9" s="16" t="s">
        <v>39</v>
      </c>
      <c r="C9" s="142">
        <v>21</v>
      </c>
      <c r="D9" s="175">
        <v>21</v>
      </c>
      <c r="E9" s="176">
        <v>13</v>
      </c>
      <c r="F9" s="177">
        <v>8</v>
      </c>
      <c r="G9" s="177">
        <v>10</v>
      </c>
      <c r="H9" s="177">
        <v>6</v>
      </c>
      <c r="I9" s="177">
        <v>0</v>
      </c>
      <c r="J9" s="177">
        <v>0</v>
      </c>
      <c r="K9" s="123"/>
      <c r="L9" s="233">
        <v>75</v>
      </c>
      <c r="M9" s="124">
        <v>69</v>
      </c>
      <c r="N9" s="242">
        <v>6</v>
      </c>
      <c r="O9" s="123">
        <v>61</v>
      </c>
      <c r="P9" s="233">
        <v>46</v>
      </c>
      <c r="Q9" s="124">
        <v>44</v>
      </c>
      <c r="R9" s="242">
        <f>V9+Z9+AD9+AH9+AL9+AP9</f>
        <v>2</v>
      </c>
      <c r="S9" s="123">
        <f>W9+AA9+AE9+AI9+AM9+AQ9</f>
        <v>37</v>
      </c>
      <c r="T9" s="238">
        <v>2</v>
      </c>
      <c r="U9" s="124">
        <v>0</v>
      </c>
      <c r="V9" s="242">
        <v>2</v>
      </c>
      <c r="W9" s="123">
        <v>0</v>
      </c>
      <c r="X9" s="117">
        <v>0</v>
      </c>
      <c r="Y9" s="117">
        <v>0</v>
      </c>
      <c r="Z9" s="117">
        <v>0</v>
      </c>
      <c r="AA9" s="117">
        <v>0</v>
      </c>
      <c r="AB9" s="117">
        <v>0</v>
      </c>
      <c r="AC9" s="117">
        <v>0</v>
      </c>
      <c r="AD9" s="117">
        <v>0</v>
      </c>
      <c r="AE9" s="117">
        <v>0</v>
      </c>
      <c r="AF9" s="231">
        <v>1</v>
      </c>
      <c r="AG9" s="124">
        <v>1</v>
      </c>
      <c r="AH9" s="242">
        <v>0</v>
      </c>
      <c r="AI9" s="123">
        <v>0</v>
      </c>
      <c r="AJ9" s="231">
        <v>26</v>
      </c>
      <c r="AK9" s="124">
        <v>26</v>
      </c>
      <c r="AL9" s="242">
        <v>0</v>
      </c>
      <c r="AM9" s="123">
        <v>23</v>
      </c>
      <c r="AN9" s="231">
        <v>17</v>
      </c>
      <c r="AO9" s="124">
        <v>17</v>
      </c>
      <c r="AP9" s="242">
        <v>0</v>
      </c>
      <c r="AQ9" s="125">
        <v>14</v>
      </c>
      <c r="AR9" s="233">
        <v>20</v>
      </c>
      <c r="AS9" s="124">
        <v>16</v>
      </c>
      <c r="AT9" s="242">
        <v>4</v>
      </c>
      <c r="AU9" s="123">
        <v>15</v>
      </c>
      <c r="AV9" s="173">
        <v>0</v>
      </c>
      <c r="AW9" s="118">
        <v>0</v>
      </c>
      <c r="AX9" s="117">
        <v>0</v>
      </c>
      <c r="AY9" s="117">
        <v>0</v>
      </c>
      <c r="AZ9" s="233">
        <v>5</v>
      </c>
      <c r="BA9" s="124">
        <v>5</v>
      </c>
      <c r="BB9" s="242">
        <v>0</v>
      </c>
      <c r="BC9" s="125">
        <v>5</v>
      </c>
      <c r="BD9" s="233">
        <v>4</v>
      </c>
      <c r="BE9" s="124">
        <v>4</v>
      </c>
      <c r="BF9" s="242">
        <v>0</v>
      </c>
      <c r="BG9" s="125">
        <v>4</v>
      </c>
    </row>
    <row r="10" spans="1:60" ht="57.75" customHeight="1">
      <c r="A10" s="13">
        <v>3</v>
      </c>
      <c r="B10" s="16" t="s">
        <v>40</v>
      </c>
      <c r="C10" s="142">
        <v>4</v>
      </c>
      <c r="D10" s="175">
        <v>4</v>
      </c>
      <c r="E10" s="176">
        <v>4</v>
      </c>
      <c r="F10" s="177">
        <v>0</v>
      </c>
      <c r="G10" s="177">
        <v>4</v>
      </c>
      <c r="H10" s="177">
        <v>1</v>
      </c>
      <c r="I10" s="177">
        <v>0</v>
      </c>
      <c r="J10" s="177">
        <v>0</v>
      </c>
      <c r="K10" s="123"/>
      <c r="L10" s="233">
        <v>25</v>
      </c>
      <c r="M10" s="124">
        <f t="shared" ref="M10:M32" si="0">Q10+AS10+AW10+BA10+BE10</f>
        <v>23</v>
      </c>
      <c r="N10" s="242">
        <f t="shared" ref="N10:N32" si="1">R10+AT10+AX10+BB10+BF10</f>
        <v>2</v>
      </c>
      <c r="O10" s="123">
        <f t="shared" ref="O10:O32" si="2">S10+AU10+AY10+BC10+BG10</f>
        <v>18</v>
      </c>
      <c r="P10" s="233">
        <v>17</v>
      </c>
      <c r="Q10" s="124">
        <v>17</v>
      </c>
      <c r="R10" s="242">
        <f>V10+Z10+AD10+AH10+AL10+AP10</f>
        <v>0</v>
      </c>
      <c r="S10" s="123">
        <v>14</v>
      </c>
      <c r="T10" s="238">
        <v>2</v>
      </c>
      <c r="U10" s="124">
        <v>2</v>
      </c>
      <c r="V10" s="242">
        <v>0</v>
      </c>
      <c r="W10" s="123">
        <v>2</v>
      </c>
      <c r="X10" s="117">
        <v>0</v>
      </c>
      <c r="Y10" s="117">
        <v>0</v>
      </c>
      <c r="Z10" s="117">
        <v>0</v>
      </c>
      <c r="AA10" s="117">
        <v>0</v>
      </c>
      <c r="AB10" s="117">
        <v>0</v>
      </c>
      <c r="AC10" s="117">
        <v>0</v>
      </c>
      <c r="AD10" s="117">
        <v>0</v>
      </c>
      <c r="AE10" s="117">
        <v>0</v>
      </c>
      <c r="AF10" s="231">
        <v>1</v>
      </c>
      <c r="AG10" s="124">
        <v>1</v>
      </c>
      <c r="AH10" s="242">
        <v>0</v>
      </c>
      <c r="AI10" s="123">
        <v>0</v>
      </c>
      <c r="AJ10" s="231">
        <v>8</v>
      </c>
      <c r="AK10" s="124">
        <v>8</v>
      </c>
      <c r="AL10" s="242">
        <v>0</v>
      </c>
      <c r="AM10" s="123">
        <v>7</v>
      </c>
      <c r="AN10" s="231">
        <v>6</v>
      </c>
      <c r="AO10" s="124">
        <v>6</v>
      </c>
      <c r="AP10" s="242">
        <v>0</v>
      </c>
      <c r="AQ10" s="125">
        <v>5</v>
      </c>
      <c r="AR10" s="233">
        <v>6</v>
      </c>
      <c r="AS10" s="124">
        <v>4</v>
      </c>
      <c r="AT10" s="242">
        <v>2</v>
      </c>
      <c r="AU10" s="123">
        <v>3</v>
      </c>
      <c r="AV10" s="173">
        <v>0</v>
      </c>
      <c r="AW10" s="118">
        <v>0</v>
      </c>
      <c r="AX10" s="117">
        <v>0</v>
      </c>
      <c r="AY10" s="117">
        <v>0</v>
      </c>
      <c r="AZ10" s="233">
        <v>2</v>
      </c>
      <c r="BA10" s="124">
        <v>2</v>
      </c>
      <c r="BB10" s="242">
        <v>0</v>
      </c>
      <c r="BC10" s="125">
        <v>1</v>
      </c>
      <c r="BD10" s="233">
        <v>0</v>
      </c>
      <c r="BE10" s="124">
        <v>0</v>
      </c>
      <c r="BF10" s="242">
        <v>0</v>
      </c>
      <c r="BG10" s="125">
        <v>0</v>
      </c>
      <c r="BH10" s="102"/>
    </row>
    <row r="11" spans="1:60" ht="43.5" customHeight="1">
      <c r="A11" s="13">
        <v>4</v>
      </c>
      <c r="B11" s="16" t="s">
        <v>41</v>
      </c>
      <c r="C11" s="142">
        <v>8</v>
      </c>
      <c r="D11" s="175">
        <v>8</v>
      </c>
      <c r="E11" s="176">
        <v>5</v>
      </c>
      <c r="F11" s="177">
        <v>3</v>
      </c>
      <c r="G11" s="177">
        <v>4</v>
      </c>
      <c r="H11" s="177">
        <v>1</v>
      </c>
      <c r="I11" s="177">
        <v>0</v>
      </c>
      <c r="J11" s="177">
        <v>0</v>
      </c>
      <c r="K11" s="123"/>
      <c r="L11" s="234">
        <v>31.5</v>
      </c>
      <c r="M11" s="124">
        <f t="shared" si="0"/>
        <v>31.5</v>
      </c>
      <c r="N11" s="242">
        <f t="shared" si="1"/>
        <v>0</v>
      </c>
      <c r="O11" s="123">
        <f t="shared" si="2"/>
        <v>24</v>
      </c>
      <c r="P11" s="234">
        <v>23</v>
      </c>
      <c r="Q11" s="124">
        <v>23</v>
      </c>
      <c r="R11" s="242">
        <f>V11+Z11+AD11+AH11+AL11+AP11</f>
        <v>0</v>
      </c>
      <c r="S11" s="123">
        <v>19</v>
      </c>
      <c r="T11" s="238">
        <v>2</v>
      </c>
      <c r="U11" s="124">
        <v>2</v>
      </c>
      <c r="V11" s="242">
        <v>0</v>
      </c>
      <c r="W11" s="123">
        <v>1</v>
      </c>
      <c r="X11" s="117">
        <v>0</v>
      </c>
      <c r="Y11" s="117">
        <v>0</v>
      </c>
      <c r="Z11" s="117">
        <v>0</v>
      </c>
      <c r="AA11" s="117">
        <v>0</v>
      </c>
      <c r="AB11" s="117">
        <v>0</v>
      </c>
      <c r="AC11" s="117">
        <v>0</v>
      </c>
      <c r="AD11" s="117">
        <v>0</v>
      </c>
      <c r="AE11" s="117">
        <v>0</v>
      </c>
      <c r="AF11" s="231">
        <v>1</v>
      </c>
      <c r="AG11" s="124">
        <v>1</v>
      </c>
      <c r="AH11" s="242">
        <v>0</v>
      </c>
      <c r="AI11" s="123">
        <v>0</v>
      </c>
      <c r="AJ11" s="231">
        <v>14</v>
      </c>
      <c r="AK11" s="124">
        <v>14</v>
      </c>
      <c r="AL11" s="242">
        <v>0</v>
      </c>
      <c r="AM11" s="123">
        <v>13</v>
      </c>
      <c r="AN11" s="231">
        <v>6</v>
      </c>
      <c r="AO11" s="124">
        <v>6</v>
      </c>
      <c r="AP11" s="242">
        <v>0</v>
      </c>
      <c r="AQ11" s="125">
        <v>5</v>
      </c>
      <c r="AR11" s="234">
        <v>8</v>
      </c>
      <c r="AS11" s="124">
        <v>8</v>
      </c>
      <c r="AT11" s="242">
        <v>0</v>
      </c>
      <c r="AU11" s="123">
        <v>5</v>
      </c>
      <c r="AV11" s="173">
        <v>0</v>
      </c>
      <c r="AW11" s="118">
        <v>0</v>
      </c>
      <c r="AX11" s="117">
        <v>0</v>
      </c>
      <c r="AY11" s="117">
        <v>0</v>
      </c>
      <c r="AZ11" s="234">
        <v>0</v>
      </c>
      <c r="BA11" s="124">
        <v>0</v>
      </c>
      <c r="BB11" s="242">
        <v>0</v>
      </c>
      <c r="BC11" s="125">
        <v>0</v>
      </c>
      <c r="BD11" s="234">
        <v>0.5</v>
      </c>
      <c r="BE11" s="124">
        <v>0.5</v>
      </c>
      <c r="BF11" s="242">
        <v>0</v>
      </c>
      <c r="BG11" s="125">
        <v>0</v>
      </c>
      <c r="BH11" s="102"/>
    </row>
    <row r="12" spans="1:60" ht="42" customHeight="1">
      <c r="A12" s="13">
        <v>5</v>
      </c>
      <c r="B12" s="16" t="s">
        <v>42</v>
      </c>
      <c r="C12" s="142">
        <v>4</v>
      </c>
      <c r="D12" s="175">
        <v>4</v>
      </c>
      <c r="E12" s="176">
        <v>4</v>
      </c>
      <c r="F12" s="177">
        <v>0</v>
      </c>
      <c r="G12" s="177">
        <v>3</v>
      </c>
      <c r="H12" s="177">
        <v>1</v>
      </c>
      <c r="I12" s="177">
        <v>0</v>
      </c>
      <c r="J12" s="177">
        <v>0</v>
      </c>
      <c r="K12" s="123"/>
      <c r="L12" s="233">
        <v>19</v>
      </c>
      <c r="M12" s="124">
        <f t="shared" si="0"/>
        <v>17</v>
      </c>
      <c r="N12" s="242">
        <f t="shared" si="1"/>
        <v>2</v>
      </c>
      <c r="O12" s="123">
        <f t="shared" si="2"/>
        <v>15</v>
      </c>
      <c r="P12" s="233">
        <v>13</v>
      </c>
      <c r="Q12" s="124">
        <v>13</v>
      </c>
      <c r="R12" s="242">
        <v>0</v>
      </c>
      <c r="S12" s="123">
        <v>11</v>
      </c>
      <c r="T12" s="238">
        <v>2</v>
      </c>
      <c r="U12" s="124">
        <v>2</v>
      </c>
      <c r="V12" s="242">
        <v>0</v>
      </c>
      <c r="W12" s="123">
        <v>1</v>
      </c>
      <c r="X12" s="117">
        <v>0</v>
      </c>
      <c r="Y12" s="117">
        <v>0</v>
      </c>
      <c r="Z12" s="117">
        <v>0</v>
      </c>
      <c r="AA12" s="117">
        <v>0</v>
      </c>
      <c r="AB12" s="117">
        <v>0</v>
      </c>
      <c r="AC12" s="117">
        <v>0</v>
      </c>
      <c r="AD12" s="117">
        <v>0</v>
      </c>
      <c r="AE12" s="117">
        <v>0</v>
      </c>
      <c r="AF12" s="231">
        <v>1</v>
      </c>
      <c r="AG12" s="124">
        <v>1</v>
      </c>
      <c r="AH12" s="242">
        <v>0</v>
      </c>
      <c r="AI12" s="123">
        <v>0</v>
      </c>
      <c r="AJ12" s="231">
        <v>6</v>
      </c>
      <c r="AK12" s="124">
        <v>6</v>
      </c>
      <c r="AL12" s="242">
        <v>0</v>
      </c>
      <c r="AM12" s="123">
        <v>6</v>
      </c>
      <c r="AN12" s="231">
        <v>4</v>
      </c>
      <c r="AO12" s="124">
        <v>4</v>
      </c>
      <c r="AP12" s="242">
        <v>0</v>
      </c>
      <c r="AQ12" s="125">
        <v>4</v>
      </c>
      <c r="AR12" s="233">
        <v>4</v>
      </c>
      <c r="AS12" s="124">
        <v>2</v>
      </c>
      <c r="AT12" s="242">
        <v>2</v>
      </c>
      <c r="AU12" s="123">
        <v>2</v>
      </c>
      <c r="AV12" s="173">
        <v>0</v>
      </c>
      <c r="AW12" s="118">
        <v>0</v>
      </c>
      <c r="AX12" s="117">
        <v>0</v>
      </c>
      <c r="AY12" s="117">
        <v>0</v>
      </c>
      <c r="AZ12" s="233">
        <v>1</v>
      </c>
      <c r="BA12" s="124">
        <v>1</v>
      </c>
      <c r="BB12" s="242">
        <v>0</v>
      </c>
      <c r="BC12" s="125">
        <v>1</v>
      </c>
      <c r="BD12" s="233">
        <v>1</v>
      </c>
      <c r="BE12" s="124">
        <v>1</v>
      </c>
      <c r="BF12" s="242">
        <v>0</v>
      </c>
      <c r="BG12" s="125">
        <v>1</v>
      </c>
      <c r="BH12" s="102"/>
    </row>
    <row r="13" spans="1:60" ht="48" customHeight="1">
      <c r="A13" s="13">
        <v>6</v>
      </c>
      <c r="B13" s="16" t="s">
        <v>43</v>
      </c>
      <c r="C13" s="142">
        <v>3</v>
      </c>
      <c r="D13" s="175">
        <v>3</v>
      </c>
      <c r="E13" s="176">
        <v>2</v>
      </c>
      <c r="F13" s="177">
        <v>1</v>
      </c>
      <c r="G13" s="177">
        <v>1</v>
      </c>
      <c r="H13" s="177">
        <v>2</v>
      </c>
      <c r="I13" s="177">
        <v>0</v>
      </c>
      <c r="J13" s="177">
        <v>0</v>
      </c>
      <c r="K13" s="123"/>
      <c r="L13" s="233">
        <v>16</v>
      </c>
      <c r="M13" s="124">
        <f t="shared" si="0"/>
        <v>13</v>
      </c>
      <c r="N13" s="242">
        <f t="shared" si="1"/>
        <v>3</v>
      </c>
      <c r="O13" s="123">
        <f t="shared" si="2"/>
        <v>12</v>
      </c>
      <c r="P13" s="233">
        <v>12</v>
      </c>
      <c r="Q13" s="124">
        <v>11</v>
      </c>
      <c r="R13" s="242">
        <v>1</v>
      </c>
      <c r="S13" s="123">
        <f>W13+AA13+AE13+AI13+AM13+AQ13</f>
        <v>10</v>
      </c>
      <c r="T13" s="238">
        <v>2</v>
      </c>
      <c r="U13" s="124">
        <v>2</v>
      </c>
      <c r="V13" s="242">
        <v>0</v>
      </c>
      <c r="W13" s="123">
        <v>2</v>
      </c>
      <c r="X13" s="117">
        <v>0</v>
      </c>
      <c r="Y13" s="117">
        <v>0</v>
      </c>
      <c r="Z13" s="117">
        <v>0</v>
      </c>
      <c r="AA13" s="117">
        <v>0</v>
      </c>
      <c r="AB13" s="117">
        <v>0</v>
      </c>
      <c r="AC13" s="117">
        <v>0</v>
      </c>
      <c r="AD13" s="117">
        <v>0</v>
      </c>
      <c r="AE13" s="117">
        <v>0</v>
      </c>
      <c r="AF13" s="231">
        <v>1</v>
      </c>
      <c r="AG13" s="124">
        <v>1</v>
      </c>
      <c r="AH13" s="242">
        <v>0</v>
      </c>
      <c r="AI13" s="123">
        <v>0</v>
      </c>
      <c r="AJ13" s="231">
        <v>5</v>
      </c>
      <c r="AK13" s="124">
        <v>5</v>
      </c>
      <c r="AL13" s="242">
        <v>0</v>
      </c>
      <c r="AM13" s="123">
        <v>5</v>
      </c>
      <c r="AN13" s="231">
        <v>4</v>
      </c>
      <c r="AO13" s="124">
        <v>3</v>
      </c>
      <c r="AP13" s="242">
        <v>1</v>
      </c>
      <c r="AQ13" s="125">
        <v>3</v>
      </c>
      <c r="AR13" s="233">
        <v>3</v>
      </c>
      <c r="AS13" s="124">
        <v>1</v>
      </c>
      <c r="AT13" s="242">
        <v>2</v>
      </c>
      <c r="AU13" s="123">
        <v>1</v>
      </c>
      <c r="AV13" s="173">
        <v>0</v>
      </c>
      <c r="AW13" s="118">
        <v>0</v>
      </c>
      <c r="AX13" s="117">
        <v>0</v>
      </c>
      <c r="AY13" s="117">
        <v>0</v>
      </c>
      <c r="AZ13" s="233">
        <v>0</v>
      </c>
      <c r="BA13" s="124">
        <v>0</v>
      </c>
      <c r="BB13" s="242">
        <v>0</v>
      </c>
      <c r="BC13" s="125">
        <v>0</v>
      </c>
      <c r="BD13" s="233">
        <v>1</v>
      </c>
      <c r="BE13" s="124">
        <v>1</v>
      </c>
      <c r="BF13" s="242">
        <v>0</v>
      </c>
      <c r="BG13" s="125">
        <v>1</v>
      </c>
      <c r="BH13" s="102"/>
    </row>
    <row r="14" spans="1:60" s="102" customFormat="1" ht="40.5" customHeight="1">
      <c r="A14" s="13">
        <v>7</v>
      </c>
      <c r="B14" s="16" t="s">
        <v>44</v>
      </c>
      <c r="C14" s="142">
        <v>14</v>
      </c>
      <c r="D14" s="175">
        <v>14</v>
      </c>
      <c r="E14" s="176">
        <v>9</v>
      </c>
      <c r="F14" s="177">
        <v>5</v>
      </c>
      <c r="G14" s="177">
        <v>4</v>
      </c>
      <c r="H14" s="177">
        <v>2</v>
      </c>
      <c r="I14" s="177">
        <v>0</v>
      </c>
      <c r="J14" s="177">
        <v>0</v>
      </c>
      <c r="K14" s="123"/>
      <c r="L14" s="233">
        <v>50</v>
      </c>
      <c r="M14" s="124">
        <f t="shared" si="0"/>
        <v>37</v>
      </c>
      <c r="N14" s="242">
        <f t="shared" si="1"/>
        <v>13</v>
      </c>
      <c r="O14" s="123">
        <f t="shared" si="2"/>
        <v>31</v>
      </c>
      <c r="P14" s="233">
        <v>27</v>
      </c>
      <c r="Q14" s="124">
        <v>21</v>
      </c>
      <c r="R14" s="242">
        <v>6</v>
      </c>
      <c r="S14" s="123">
        <v>17</v>
      </c>
      <c r="T14" s="238">
        <v>2</v>
      </c>
      <c r="U14" s="124">
        <v>2</v>
      </c>
      <c r="V14" s="242">
        <v>0</v>
      </c>
      <c r="W14" s="123">
        <v>1</v>
      </c>
      <c r="X14" s="117">
        <v>0</v>
      </c>
      <c r="Y14" s="117">
        <v>0</v>
      </c>
      <c r="Z14" s="117">
        <v>0</v>
      </c>
      <c r="AA14" s="117">
        <v>0</v>
      </c>
      <c r="AB14" s="117">
        <v>0</v>
      </c>
      <c r="AC14" s="117">
        <v>0</v>
      </c>
      <c r="AD14" s="117">
        <v>0</v>
      </c>
      <c r="AE14" s="117">
        <v>0</v>
      </c>
      <c r="AF14" s="231">
        <v>1</v>
      </c>
      <c r="AG14" s="124">
        <v>1</v>
      </c>
      <c r="AH14" s="242">
        <v>0</v>
      </c>
      <c r="AI14" s="123">
        <v>0</v>
      </c>
      <c r="AJ14" s="231">
        <v>17</v>
      </c>
      <c r="AK14" s="124">
        <v>12</v>
      </c>
      <c r="AL14" s="242">
        <v>5</v>
      </c>
      <c r="AM14" s="123">
        <v>11</v>
      </c>
      <c r="AN14" s="231">
        <v>7</v>
      </c>
      <c r="AO14" s="124">
        <v>6</v>
      </c>
      <c r="AP14" s="242">
        <v>1</v>
      </c>
      <c r="AQ14" s="125">
        <v>5</v>
      </c>
      <c r="AR14" s="233">
        <v>15</v>
      </c>
      <c r="AS14" s="124">
        <v>8</v>
      </c>
      <c r="AT14" s="242">
        <v>7</v>
      </c>
      <c r="AU14" s="123">
        <v>7</v>
      </c>
      <c r="AV14" s="173">
        <v>0</v>
      </c>
      <c r="AW14" s="118">
        <v>0</v>
      </c>
      <c r="AX14" s="117">
        <v>0</v>
      </c>
      <c r="AY14" s="117">
        <v>0</v>
      </c>
      <c r="AZ14" s="233">
        <v>4</v>
      </c>
      <c r="BA14" s="124">
        <v>4</v>
      </c>
      <c r="BB14" s="242">
        <v>0</v>
      </c>
      <c r="BC14" s="125">
        <v>4</v>
      </c>
      <c r="BD14" s="233">
        <v>4</v>
      </c>
      <c r="BE14" s="124">
        <v>4</v>
      </c>
      <c r="BF14" s="242">
        <v>0</v>
      </c>
      <c r="BG14" s="125">
        <v>3</v>
      </c>
    </row>
    <row r="15" spans="1:60" ht="36" customHeight="1">
      <c r="A15" s="13">
        <v>8</v>
      </c>
      <c r="B15" s="16" t="s">
        <v>45</v>
      </c>
      <c r="C15" s="142">
        <v>6</v>
      </c>
      <c r="D15" s="175">
        <v>6</v>
      </c>
      <c r="E15" s="176">
        <v>6</v>
      </c>
      <c r="F15" s="177">
        <v>0</v>
      </c>
      <c r="G15" s="177">
        <v>4</v>
      </c>
      <c r="H15" s="177">
        <v>2</v>
      </c>
      <c r="I15" s="177">
        <v>0</v>
      </c>
      <c r="J15" s="177">
        <v>0</v>
      </c>
      <c r="K15" s="123"/>
      <c r="L15" s="233">
        <v>25</v>
      </c>
      <c r="M15" s="124">
        <f t="shared" si="0"/>
        <v>25</v>
      </c>
      <c r="N15" s="242">
        <f t="shared" si="1"/>
        <v>0</v>
      </c>
      <c r="O15" s="123">
        <f t="shared" si="2"/>
        <v>21</v>
      </c>
      <c r="P15" s="233">
        <v>18</v>
      </c>
      <c r="Q15" s="124">
        <v>18</v>
      </c>
      <c r="R15" s="242">
        <v>0</v>
      </c>
      <c r="S15" s="123">
        <v>17</v>
      </c>
      <c r="T15" s="238">
        <v>2</v>
      </c>
      <c r="U15" s="124">
        <v>2</v>
      </c>
      <c r="V15" s="242">
        <v>0</v>
      </c>
      <c r="W15" s="123">
        <v>2</v>
      </c>
      <c r="X15" s="117">
        <v>0</v>
      </c>
      <c r="Y15" s="117">
        <v>0</v>
      </c>
      <c r="Z15" s="117">
        <v>0</v>
      </c>
      <c r="AA15" s="117">
        <v>0</v>
      </c>
      <c r="AB15" s="117">
        <v>0</v>
      </c>
      <c r="AC15" s="117">
        <v>0</v>
      </c>
      <c r="AD15" s="117">
        <v>0</v>
      </c>
      <c r="AE15" s="117">
        <v>0</v>
      </c>
      <c r="AF15" s="231">
        <v>1</v>
      </c>
      <c r="AG15" s="124">
        <v>1</v>
      </c>
      <c r="AH15" s="242">
        <v>0</v>
      </c>
      <c r="AI15" s="123">
        <v>0</v>
      </c>
      <c r="AJ15" s="231">
        <v>9</v>
      </c>
      <c r="AK15" s="124">
        <v>9</v>
      </c>
      <c r="AL15" s="242">
        <v>0</v>
      </c>
      <c r="AM15" s="123">
        <v>9</v>
      </c>
      <c r="AN15" s="231">
        <v>6</v>
      </c>
      <c r="AO15" s="124">
        <v>6</v>
      </c>
      <c r="AP15" s="242">
        <v>0</v>
      </c>
      <c r="AQ15" s="125">
        <v>6</v>
      </c>
      <c r="AR15" s="233">
        <v>6</v>
      </c>
      <c r="AS15" s="124">
        <v>6</v>
      </c>
      <c r="AT15" s="242">
        <v>0</v>
      </c>
      <c r="AU15" s="123">
        <v>4</v>
      </c>
      <c r="AV15" s="173">
        <v>0</v>
      </c>
      <c r="AW15" s="118">
        <v>0</v>
      </c>
      <c r="AX15" s="117">
        <v>0</v>
      </c>
      <c r="AY15" s="117">
        <v>0</v>
      </c>
      <c r="AZ15" s="233">
        <v>0</v>
      </c>
      <c r="BA15" s="124">
        <v>0</v>
      </c>
      <c r="BB15" s="242">
        <v>0</v>
      </c>
      <c r="BC15" s="125">
        <v>0</v>
      </c>
      <c r="BD15" s="233">
        <v>1</v>
      </c>
      <c r="BE15" s="124">
        <v>1</v>
      </c>
      <c r="BF15" s="242">
        <v>0</v>
      </c>
      <c r="BG15" s="125">
        <v>0</v>
      </c>
      <c r="BH15" s="102"/>
    </row>
    <row r="16" spans="1:60" ht="53.25" customHeight="1">
      <c r="A16" s="13">
        <v>9</v>
      </c>
      <c r="B16" s="16" t="s">
        <v>120</v>
      </c>
      <c r="C16" s="142">
        <v>14</v>
      </c>
      <c r="D16" s="175">
        <v>14</v>
      </c>
      <c r="E16" s="176">
        <v>10</v>
      </c>
      <c r="F16" s="177">
        <v>4</v>
      </c>
      <c r="G16" s="177">
        <v>5</v>
      </c>
      <c r="H16" s="177">
        <v>3</v>
      </c>
      <c r="I16" s="177">
        <v>0</v>
      </c>
      <c r="J16" s="177">
        <v>0</v>
      </c>
      <c r="K16" s="123"/>
      <c r="L16" s="233">
        <v>52</v>
      </c>
      <c r="M16" s="124">
        <f t="shared" si="0"/>
        <v>44</v>
      </c>
      <c r="N16" s="242">
        <f t="shared" si="1"/>
        <v>8</v>
      </c>
      <c r="O16" s="123">
        <f t="shared" si="2"/>
        <v>40</v>
      </c>
      <c r="P16" s="233">
        <v>31</v>
      </c>
      <c r="Q16" s="124">
        <v>28</v>
      </c>
      <c r="R16" s="242">
        <v>3</v>
      </c>
      <c r="S16" s="123">
        <v>27</v>
      </c>
      <c r="T16" s="238">
        <v>2</v>
      </c>
      <c r="U16" s="124">
        <v>2</v>
      </c>
      <c r="V16" s="242">
        <v>0</v>
      </c>
      <c r="W16" s="123">
        <v>2</v>
      </c>
      <c r="X16" s="117">
        <v>0</v>
      </c>
      <c r="Y16" s="117">
        <v>0</v>
      </c>
      <c r="Z16" s="117">
        <v>0</v>
      </c>
      <c r="AA16" s="117">
        <v>0</v>
      </c>
      <c r="AB16" s="117">
        <v>0</v>
      </c>
      <c r="AC16" s="117">
        <v>0</v>
      </c>
      <c r="AD16" s="117">
        <v>0</v>
      </c>
      <c r="AE16" s="117">
        <v>0</v>
      </c>
      <c r="AF16" s="231">
        <v>1</v>
      </c>
      <c r="AG16" s="124">
        <v>1</v>
      </c>
      <c r="AH16" s="242">
        <v>0</v>
      </c>
      <c r="AI16" s="123">
        <v>0</v>
      </c>
      <c r="AJ16" s="231">
        <v>19</v>
      </c>
      <c r="AK16" s="124">
        <v>16</v>
      </c>
      <c r="AL16" s="242">
        <v>3</v>
      </c>
      <c r="AM16" s="123">
        <v>16</v>
      </c>
      <c r="AN16" s="231">
        <v>9</v>
      </c>
      <c r="AO16" s="124">
        <v>9</v>
      </c>
      <c r="AP16" s="242">
        <v>0</v>
      </c>
      <c r="AQ16" s="125">
        <v>9</v>
      </c>
      <c r="AR16" s="233">
        <v>14</v>
      </c>
      <c r="AS16" s="124">
        <v>9</v>
      </c>
      <c r="AT16" s="242">
        <v>5</v>
      </c>
      <c r="AU16" s="123">
        <v>7</v>
      </c>
      <c r="AV16" s="173">
        <v>0</v>
      </c>
      <c r="AW16" s="118">
        <v>0</v>
      </c>
      <c r="AX16" s="117">
        <v>0</v>
      </c>
      <c r="AY16" s="117">
        <v>0</v>
      </c>
      <c r="AZ16" s="233">
        <v>3</v>
      </c>
      <c r="BA16" s="124">
        <v>3</v>
      </c>
      <c r="BB16" s="242">
        <v>0</v>
      </c>
      <c r="BC16" s="125">
        <v>3</v>
      </c>
      <c r="BD16" s="233">
        <v>4</v>
      </c>
      <c r="BE16" s="124">
        <v>4</v>
      </c>
      <c r="BF16" s="242">
        <v>0</v>
      </c>
      <c r="BG16" s="125">
        <v>3</v>
      </c>
      <c r="BH16" s="102"/>
    </row>
    <row r="17" spans="1:60" ht="48" customHeight="1">
      <c r="A17" s="13">
        <v>10</v>
      </c>
      <c r="B17" s="16" t="s">
        <v>46</v>
      </c>
      <c r="C17" s="142">
        <v>9</v>
      </c>
      <c r="D17" s="175">
        <v>9</v>
      </c>
      <c r="E17" s="176">
        <v>6</v>
      </c>
      <c r="F17" s="177">
        <v>3</v>
      </c>
      <c r="G17" s="177">
        <v>3</v>
      </c>
      <c r="H17" s="177">
        <v>1</v>
      </c>
      <c r="I17" s="177">
        <v>0</v>
      </c>
      <c r="J17" s="177">
        <v>0</v>
      </c>
      <c r="K17" s="123"/>
      <c r="L17" s="233">
        <v>34</v>
      </c>
      <c r="M17" s="124">
        <f t="shared" si="0"/>
        <v>28</v>
      </c>
      <c r="N17" s="242">
        <f t="shared" si="1"/>
        <v>6</v>
      </c>
      <c r="O17" s="123">
        <f t="shared" si="2"/>
        <v>21</v>
      </c>
      <c r="P17" s="233">
        <v>23</v>
      </c>
      <c r="Q17" s="124">
        <v>19</v>
      </c>
      <c r="R17" s="242">
        <v>4</v>
      </c>
      <c r="S17" s="123">
        <v>16</v>
      </c>
      <c r="T17" s="238">
        <v>2</v>
      </c>
      <c r="U17" s="124">
        <v>2</v>
      </c>
      <c r="V17" s="242">
        <v>0</v>
      </c>
      <c r="W17" s="123">
        <v>2</v>
      </c>
      <c r="X17" s="117">
        <v>0</v>
      </c>
      <c r="Y17" s="117">
        <v>0</v>
      </c>
      <c r="Z17" s="117">
        <v>0</v>
      </c>
      <c r="AA17" s="117">
        <v>0</v>
      </c>
      <c r="AB17" s="117">
        <v>0</v>
      </c>
      <c r="AC17" s="117">
        <v>0</v>
      </c>
      <c r="AD17" s="117">
        <v>0</v>
      </c>
      <c r="AE17" s="117">
        <v>0</v>
      </c>
      <c r="AF17" s="231">
        <v>1</v>
      </c>
      <c r="AG17" s="124">
        <v>1</v>
      </c>
      <c r="AH17" s="242">
        <v>0</v>
      </c>
      <c r="AI17" s="123">
        <v>0</v>
      </c>
      <c r="AJ17" s="231">
        <v>13</v>
      </c>
      <c r="AK17" s="124">
        <v>10</v>
      </c>
      <c r="AL17" s="242">
        <v>3</v>
      </c>
      <c r="AM17" s="123">
        <v>9</v>
      </c>
      <c r="AN17" s="231">
        <v>7</v>
      </c>
      <c r="AO17" s="124">
        <v>6</v>
      </c>
      <c r="AP17" s="242">
        <v>1</v>
      </c>
      <c r="AQ17" s="125">
        <v>5</v>
      </c>
      <c r="AR17" s="233">
        <v>9</v>
      </c>
      <c r="AS17" s="124">
        <v>7</v>
      </c>
      <c r="AT17" s="242">
        <v>2</v>
      </c>
      <c r="AU17" s="123">
        <v>3</v>
      </c>
      <c r="AV17" s="173">
        <v>0</v>
      </c>
      <c r="AW17" s="118">
        <v>0</v>
      </c>
      <c r="AX17" s="117">
        <v>0</v>
      </c>
      <c r="AY17" s="117">
        <v>0</v>
      </c>
      <c r="AZ17" s="233">
        <v>0</v>
      </c>
      <c r="BA17" s="124">
        <v>0</v>
      </c>
      <c r="BB17" s="242">
        <v>0</v>
      </c>
      <c r="BC17" s="125">
        <v>0</v>
      </c>
      <c r="BD17" s="233">
        <v>2</v>
      </c>
      <c r="BE17" s="124">
        <v>2</v>
      </c>
      <c r="BF17" s="242">
        <v>0</v>
      </c>
      <c r="BG17" s="125">
        <v>2</v>
      </c>
      <c r="BH17" s="102"/>
    </row>
    <row r="18" spans="1:60" s="102" customFormat="1" ht="58.5" customHeight="1">
      <c r="A18" s="13">
        <v>11</v>
      </c>
      <c r="B18" s="31" t="s">
        <v>26</v>
      </c>
      <c r="C18" s="142">
        <v>15</v>
      </c>
      <c r="D18" s="175">
        <v>15</v>
      </c>
      <c r="E18" s="176">
        <v>11</v>
      </c>
      <c r="F18" s="177">
        <v>4</v>
      </c>
      <c r="G18" s="177">
        <v>7</v>
      </c>
      <c r="H18" s="177">
        <v>3</v>
      </c>
      <c r="I18" s="177">
        <v>0</v>
      </c>
      <c r="J18" s="177">
        <v>0</v>
      </c>
      <c r="K18" s="123"/>
      <c r="L18" s="233">
        <v>56</v>
      </c>
      <c r="M18" s="124">
        <f t="shared" si="0"/>
        <v>53</v>
      </c>
      <c r="N18" s="242">
        <f t="shared" si="1"/>
        <v>3</v>
      </c>
      <c r="O18" s="123">
        <f t="shared" si="2"/>
        <v>49</v>
      </c>
      <c r="P18" s="233">
        <v>34</v>
      </c>
      <c r="Q18" s="124">
        <v>33</v>
      </c>
      <c r="R18" s="242">
        <v>1</v>
      </c>
      <c r="S18" s="123">
        <v>30</v>
      </c>
      <c r="T18" s="238">
        <v>2</v>
      </c>
      <c r="U18" s="124">
        <v>1</v>
      </c>
      <c r="V18" s="242">
        <v>1</v>
      </c>
      <c r="W18" s="123">
        <v>1</v>
      </c>
      <c r="X18" s="117">
        <v>0</v>
      </c>
      <c r="Y18" s="117">
        <v>0</v>
      </c>
      <c r="Z18" s="117">
        <v>0</v>
      </c>
      <c r="AA18" s="117">
        <v>0</v>
      </c>
      <c r="AB18" s="117">
        <v>0</v>
      </c>
      <c r="AC18" s="117">
        <v>0</v>
      </c>
      <c r="AD18" s="117">
        <v>0</v>
      </c>
      <c r="AE18" s="117">
        <v>0</v>
      </c>
      <c r="AF18" s="231">
        <v>1</v>
      </c>
      <c r="AG18" s="124">
        <v>1</v>
      </c>
      <c r="AH18" s="242">
        <v>0</v>
      </c>
      <c r="AI18" s="123">
        <v>0</v>
      </c>
      <c r="AJ18" s="231">
        <v>21</v>
      </c>
      <c r="AK18" s="124">
        <v>21</v>
      </c>
      <c r="AL18" s="242">
        <v>0</v>
      </c>
      <c r="AM18" s="123">
        <v>20</v>
      </c>
      <c r="AN18" s="231">
        <v>10</v>
      </c>
      <c r="AO18" s="124">
        <v>10</v>
      </c>
      <c r="AP18" s="242">
        <v>0</v>
      </c>
      <c r="AQ18" s="125">
        <v>9</v>
      </c>
      <c r="AR18" s="233">
        <v>14</v>
      </c>
      <c r="AS18" s="124">
        <v>12</v>
      </c>
      <c r="AT18" s="242">
        <v>2</v>
      </c>
      <c r="AU18" s="123">
        <v>12</v>
      </c>
      <c r="AV18" s="173">
        <v>0</v>
      </c>
      <c r="AW18" s="118">
        <v>0</v>
      </c>
      <c r="AX18" s="117">
        <v>0</v>
      </c>
      <c r="AY18" s="117">
        <v>0</v>
      </c>
      <c r="AZ18" s="233">
        <v>5</v>
      </c>
      <c r="BA18" s="124">
        <v>5</v>
      </c>
      <c r="BB18" s="242">
        <v>0</v>
      </c>
      <c r="BC18" s="125">
        <v>4</v>
      </c>
      <c r="BD18" s="233">
        <v>3</v>
      </c>
      <c r="BE18" s="124">
        <v>3</v>
      </c>
      <c r="BF18" s="242">
        <v>0</v>
      </c>
      <c r="BG18" s="125">
        <v>3</v>
      </c>
    </row>
    <row r="19" spans="1:60" ht="39" customHeight="1">
      <c r="A19" s="13">
        <v>12</v>
      </c>
      <c r="B19" s="32" t="s">
        <v>27</v>
      </c>
      <c r="C19" s="142">
        <v>22</v>
      </c>
      <c r="D19" s="175">
        <v>22</v>
      </c>
      <c r="E19" s="176">
        <v>17</v>
      </c>
      <c r="F19" s="177">
        <v>5</v>
      </c>
      <c r="G19" s="177">
        <v>13</v>
      </c>
      <c r="H19" s="177">
        <v>12</v>
      </c>
      <c r="I19" s="177">
        <v>0</v>
      </c>
      <c r="J19" s="177">
        <v>0</v>
      </c>
      <c r="K19" s="123"/>
      <c r="L19" s="233">
        <v>71</v>
      </c>
      <c r="M19" s="124">
        <f t="shared" si="0"/>
        <v>65</v>
      </c>
      <c r="N19" s="242">
        <f t="shared" si="1"/>
        <v>6</v>
      </c>
      <c r="O19" s="123">
        <f t="shared" si="2"/>
        <v>58</v>
      </c>
      <c r="P19" s="233">
        <v>43</v>
      </c>
      <c r="Q19" s="124">
        <v>40</v>
      </c>
      <c r="R19" s="242">
        <v>3</v>
      </c>
      <c r="S19" s="123">
        <v>34</v>
      </c>
      <c r="T19" s="238">
        <v>2</v>
      </c>
      <c r="U19" s="124">
        <v>2</v>
      </c>
      <c r="V19" s="242">
        <v>0</v>
      </c>
      <c r="W19" s="123">
        <v>2</v>
      </c>
      <c r="X19" s="117">
        <v>0</v>
      </c>
      <c r="Y19" s="117">
        <v>0</v>
      </c>
      <c r="Z19" s="117">
        <v>0</v>
      </c>
      <c r="AA19" s="117">
        <v>0</v>
      </c>
      <c r="AB19" s="117">
        <v>0</v>
      </c>
      <c r="AC19" s="117">
        <v>0</v>
      </c>
      <c r="AD19" s="117">
        <v>0</v>
      </c>
      <c r="AE19" s="117">
        <v>0</v>
      </c>
      <c r="AF19" s="231">
        <v>1</v>
      </c>
      <c r="AG19" s="124">
        <v>1</v>
      </c>
      <c r="AH19" s="242">
        <v>0</v>
      </c>
      <c r="AI19" s="123">
        <v>0</v>
      </c>
      <c r="AJ19" s="231">
        <v>24</v>
      </c>
      <c r="AK19" s="124">
        <v>21</v>
      </c>
      <c r="AL19" s="242">
        <v>3</v>
      </c>
      <c r="AM19" s="123">
        <v>18</v>
      </c>
      <c r="AN19" s="231">
        <v>16</v>
      </c>
      <c r="AO19" s="124">
        <v>16</v>
      </c>
      <c r="AP19" s="242">
        <v>0</v>
      </c>
      <c r="AQ19" s="125">
        <v>14</v>
      </c>
      <c r="AR19" s="233">
        <v>20</v>
      </c>
      <c r="AS19" s="124">
        <v>17</v>
      </c>
      <c r="AT19" s="242">
        <v>3</v>
      </c>
      <c r="AU19" s="123">
        <v>17</v>
      </c>
      <c r="AV19" s="173">
        <v>0</v>
      </c>
      <c r="AW19" s="118">
        <v>0</v>
      </c>
      <c r="AX19" s="117">
        <v>0</v>
      </c>
      <c r="AY19" s="117">
        <v>0</v>
      </c>
      <c r="AZ19" s="233">
        <v>5</v>
      </c>
      <c r="BA19" s="124">
        <v>5</v>
      </c>
      <c r="BB19" s="242">
        <v>0</v>
      </c>
      <c r="BC19" s="125">
        <v>4</v>
      </c>
      <c r="BD19" s="233">
        <v>3</v>
      </c>
      <c r="BE19" s="124">
        <v>3</v>
      </c>
      <c r="BF19" s="242">
        <v>0</v>
      </c>
      <c r="BG19" s="125">
        <v>3</v>
      </c>
      <c r="BH19" s="102"/>
    </row>
    <row r="20" spans="1:60" ht="64.5" customHeight="1">
      <c r="A20" s="13">
        <v>13</v>
      </c>
      <c r="B20" s="31" t="s">
        <v>28</v>
      </c>
      <c r="C20" s="142">
        <v>15</v>
      </c>
      <c r="D20" s="175">
        <v>15</v>
      </c>
      <c r="E20" s="176">
        <v>13</v>
      </c>
      <c r="F20" s="177">
        <v>2</v>
      </c>
      <c r="G20" s="177">
        <v>10</v>
      </c>
      <c r="H20" s="177">
        <v>3</v>
      </c>
      <c r="I20" s="177">
        <v>1</v>
      </c>
      <c r="J20" s="177">
        <v>0</v>
      </c>
      <c r="K20" s="123"/>
      <c r="L20" s="233">
        <v>58.5</v>
      </c>
      <c r="M20" s="124">
        <f t="shared" si="0"/>
        <v>56.5</v>
      </c>
      <c r="N20" s="242">
        <f t="shared" si="1"/>
        <v>2</v>
      </c>
      <c r="O20" s="123">
        <f t="shared" si="2"/>
        <v>54</v>
      </c>
      <c r="P20" s="233">
        <v>36</v>
      </c>
      <c r="Q20" s="124">
        <v>36</v>
      </c>
      <c r="R20" s="242">
        <v>0</v>
      </c>
      <c r="S20" s="123">
        <v>34</v>
      </c>
      <c r="T20" s="238">
        <v>2</v>
      </c>
      <c r="U20" s="124">
        <v>2</v>
      </c>
      <c r="V20" s="242">
        <v>0</v>
      </c>
      <c r="W20" s="123">
        <v>2</v>
      </c>
      <c r="X20" s="117">
        <v>0</v>
      </c>
      <c r="Y20" s="117">
        <v>0</v>
      </c>
      <c r="Z20" s="117">
        <v>0</v>
      </c>
      <c r="AA20" s="117">
        <v>0</v>
      </c>
      <c r="AB20" s="117">
        <v>0</v>
      </c>
      <c r="AC20" s="117">
        <v>0</v>
      </c>
      <c r="AD20" s="117">
        <v>0</v>
      </c>
      <c r="AE20" s="117">
        <v>0</v>
      </c>
      <c r="AF20" s="231">
        <v>1</v>
      </c>
      <c r="AG20" s="124">
        <v>1</v>
      </c>
      <c r="AH20" s="242">
        <v>0</v>
      </c>
      <c r="AI20" s="123">
        <v>0</v>
      </c>
      <c r="AJ20" s="231">
        <v>21</v>
      </c>
      <c r="AK20" s="124">
        <v>21</v>
      </c>
      <c r="AL20" s="242">
        <v>0</v>
      </c>
      <c r="AM20" s="123">
        <v>20</v>
      </c>
      <c r="AN20" s="231">
        <v>12</v>
      </c>
      <c r="AO20" s="124">
        <v>12</v>
      </c>
      <c r="AP20" s="242">
        <v>0</v>
      </c>
      <c r="AQ20" s="125">
        <v>12</v>
      </c>
      <c r="AR20" s="233">
        <v>15</v>
      </c>
      <c r="AS20" s="124">
        <v>13</v>
      </c>
      <c r="AT20" s="242">
        <v>2</v>
      </c>
      <c r="AU20" s="123">
        <v>12</v>
      </c>
      <c r="AV20" s="173">
        <v>0</v>
      </c>
      <c r="AW20" s="118">
        <v>0</v>
      </c>
      <c r="AX20" s="117">
        <v>0</v>
      </c>
      <c r="AY20" s="117">
        <v>0</v>
      </c>
      <c r="AZ20" s="233">
        <v>4</v>
      </c>
      <c r="BA20" s="124">
        <v>4</v>
      </c>
      <c r="BB20" s="242">
        <v>0</v>
      </c>
      <c r="BC20" s="125">
        <v>4</v>
      </c>
      <c r="BD20" s="233">
        <v>3.5</v>
      </c>
      <c r="BE20" s="124">
        <v>3.5</v>
      </c>
      <c r="BF20" s="242">
        <v>0</v>
      </c>
      <c r="BG20" s="125">
        <v>4</v>
      </c>
    </row>
    <row r="21" spans="1:60" ht="34.5" customHeight="1">
      <c r="A21" s="13">
        <v>14</v>
      </c>
      <c r="B21" s="32" t="s">
        <v>29</v>
      </c>
      <c r="C21" s="142">
        <v>8</v>
      </c>
      <c r="D21" s="175">
        <v>8</v>
      </c>
      <c r="E21" s="176">
        <v>7</v>
      </c>
      <c r="F21" s="177">
        <v>1</v>
      </c>
      <c r="G21" s="177">
        <v>5</v>
      </c>
      <c r="H21" s="177">
        <v>1</v>
      </c>
      <c r="I21" s="177">
        <v>0</v>
      </c>
      <c r="J21" s="177">
        <v>0</v>
      </c>
      <c r="K21" s="123"/>
      <c r="L21" s="233">
        <v>32.5</v>
      </c>
      <c r="M21" s="124">
        <f t="shared" si="0"/>
        <v>30.5</v>
      </c>
      <c r="N21" s="242">
        <f t="shared" si="1"/>
        <v>2</v>
      </c>
      <c r="O21" s="123">
        <f t="shared" si="2"/>
        <v>24</v>
      </c>
      <c r="P21" s="233">
        <v>20</v>
      </c>
      <c r="Q21" s="124">
        <v>19</v>
      </c>
      <c r="R21" s="242">
        <v>1</v>
      </c>
      <c r="S21" s="123">
        <v>14</v>
      </c>
      <c r="T21" s="238">
        <v>2</v>
      </c>
      <c r="U21" s="124">
        <v>2</v>
      </c>
      <c r="V21" s="242">
        <v>0</v>
      </c>
      <c r="W21" s="123">
        <v>1</v>
      </c>
      <c r="X21" s="117">
        <v>0</v>
      </c>
      <c r="Y21" s="117">
        <v>0</v>
      </c>
      <c r="Z21" s="117">
        <v>0</v>
      </c>
      <c r="AA21" s="117">
        <v>0</v>
      </c>
      <c r="AB21" s="117">
        <v>0</v>
      </c>
      <c r="AC21" s="117">
        <v>0</v>
      </c>
      <c r="AD21" s="117">
        <v>0</v>
      </c>
      <c r="AE21" s="117">
        <v>0</v>
      </c>
      <c r="AF21" s="231">
        <v>1</v>
      </c>
      <c r="AG21" s="124">
        <v>1</v>
      </c>
      <c r="AH21" s="242">
        <v>0</v>
      </c>
      <c r="AI21" s="123">
        <v>0</v>
      </c>
      <c r="AJ21" s="231">
        <v>12</v>
      </c>
      <c r="AK21" s="124">
        <v>11</v>
      </c>
      <c r="AL21" s="242">
        <v>1</v>
      </c>
      <c r="AM21" s="123">
        <v>9</v>
      </c>
      <c r="AN21" s="231">
        <v>5</v>
      </c>
      <c r="AO21" s="124">
        <v>5</v>
      </c>
      <c r="AP21" s="242">
        <v>0</v>
      </c>
      <c r="AQ21" s="125">
        <v>4</v>
      </c>
      <c r="AR21" s="233">
        <v>9</v>
      </c>
      <c r="AS21" s="124">
        <v>8</v>
      </c>
      <c r="AT21" s="242">
        <v>1</v>
      </c>
      <c r="AU21" s="123">
        <v>7</v>
      </c>
      <c r="AV21" s="173">
        <v>0</v>
      </c>
      <c r="AW21" s="118">
        <v>0</v>
      </c>
      <c r="AX21" s="117">
        <v>0</v>
      </c>
      <c r="AY21" s="117">
        <v>0</v>
      </c>
      <c r="AZ21" s="233">
        <v>2</v>
      </c>
      <c r="BA21" s="124">
        <v>2</v>
      </c>
      <c r="BB21" s="242">
        <v>0</v>
      </c>
      <c r="BC21" s="125">
        <v>2</v>
      </c>
      <c r="BD21" s="233">
        <v>1.5</v>
      </c>
      <c r="BE21" s="124">
        <v>1.5</v>
      </c>
      <c r="BF21" s="242">
        <v>0</v>
      </c>
      <c r="BG21" s="125">
        <v>1</v>
      </c>
    </row>
    <row r="22" spans="1:60" ht="37.5" customHeight="1">
      <c r="A22" s="13">
        <v>15</v>
      </c>
      <c r="B22" s="32" t="s">
        <v>30</v>
      </c>
      <c r="C22" s="142">
        <v>7</v>
      </c>
      <c r="D22" s="175">
        <v>7</v>
      </c>
      <c r="E22" s="176">
        <v>6</v>
      </c>
      <c r="F22" s="177">
        <v>1</v>
      </c>
      <c r="G22" s="177">
        <v>2</v>
      </c>
      <c r="H22" s="177">
        <v>0</v>
      </c>
      <c r="I22" s="177">
        <v>0</v>
      </c>
      <c r="J22" s="177">
        <v>0</v>
      </c>
      <c r="K22" s="123"/>
      <c r="L22" s="233">
        <v>28</v>
      </c>
      <c r="M22" s="124">
        <f t="shared" si="0"/>
        <v>27</v>
      </c>
      <c r="N22" s="242">
        <f t="shared" si="1"/>
        <v>1</v>
      </c>
      <c r="O22" s="123">
        <f t="shared" si="2"/>
        <v>19</v>
      </c>
      <c r="P22" s="233">
        <v>18</v>
      </c>
      <c r="Q22" s="124">
        <v>18</v>
      </c>
      <c r="R22" s="242">
        <v>0</v>
      </c>
      <c r="S22" s="123">
        <v>13</v>
      </c>
      <c r="T22" s="238">
        <v>2</v>
      </c>
      <c r="U22" s="124">
        <v>2</v>
      </c>
      <c r="V22" s="242">
        <v>0</v>
      </c>
      <c r="W22" s="123">
        <v>1</v>
      </c>
      <c r="X22" s="117">
        <v>0</v>
      </c>
      <c r="Y22" s="117">
        <v>0</v>
      </c>
      <c r="Z22" s="117">
        <v>0</v>
      </c>
      <c r="AA22" s="117">
        <v>0</v>
      </c>
      <c r="AB22" s="117">
        <v>0</v>
      </c>
      <c r="AC22" s="117">
        <v>0</v>
      </c>
      <c r="AD22" s="117">
        <v>0</v>
      </c>
      <c r="AE22" s="117">
        <v>0</v>
      </c>
      <c r="AF22" s="231">
        <v>1</v>
      </c>
      <c r="AG22" s="124">
        <v>1</v>
      </c>
      <c r="AH22" s="242">
        <v>0</v>
      </c>
      <c r="AI22" s="123">
        <v>0</v>
      </c>
      <c r="AJ22" s="231">
        <v>11</v>
      </c>
      <c r="AK22" s="124">
        <v>11</v>
      </c>
      <c r="AL22" s="242">
        <v>0</v>
      </c>
      <c r="AM22" s="123">
        <v>10</v>
      </c>
      <c r="AN22" s="231">
        <v>4</v>
      </c>
      <c r="AO22" s="124">
        <v>4</v>
      </c>
      <c r="AP22" s="242">
        <v>0</v>
      </c>
      <c r="AQ22" s="125">
        <v>2</v>
      </c>
      <c r="AR22" s="233">
        <v>7</v>
      </c>
      <c r="AS22" s="124">
        <v>6</v>
      </c>
      <c r="AT22" s="242">
        <v>1</v>
      </c>
      <c r="AU22" s="123">
        <v>4</v>
      </c>
      <c r="AV22" s="173">
        <v>0</v>
      </c>
      <c r="AW22" s="118">
        <v>0</v>
      </c>
      <c r="AX22" s="117">
        <v>0</v>
      </c>
      <c r="AY22" s="117">
        <v>0</v>
      </c>
      <c r="AZ22" s="233">
        <v>2</v>
      </c>
      <c r="BA22" s="124">
        <v>2</v>
      </c>
      <c r="BB22" s="242">
        <v>0</v>
      </c>
      <c r="BC22" s="125">
        <v>1</v>
      </c>
      <c r="BD22" s="233">
        <v>1</v>
      </c>
      <c r="BE22" s="124">
        <v>1</v>
      </c>
      <c r="BF22" s="242">
        <v>0</v>
      </c>
      <c r="BG22" s="125">
        <v>1</v>
      </c>
    </row>
    <row r="23" spans="1:60" ht="37.5" customHeight="1">
      <c r="A23" s="13">
        <v>16</v>
      </c>
      <c r="B23" s="32" t="s">
        <v>31</v>
      </c>
      <c r="C23" s="142">
        <v>3</v>
      </c>
      <c r="D23" s="175">
        <v>3</v>
      </c>
      <c r="E23" s="176">
        <v>1</v>
      </c>
      <c r="F23" s="177">
        <v>2</v>
      </c>
      <c r="G23" s="177">
        <v>1</v>
      </c>
      <c r="H23" s="177">
        <v>0</v>
      </c>
      <c r="I23" s="177">
        <v>0</v>
      </c>
      <c r="J23" s="177">
        <v>0</v>
      </c>
      <c r="K23" s="123"/>
      <c r="L23" s="233">
        <v>17</v>
      </c>
      <c r="M23" s="124">
        <f t="shared" si="0"/>
        <v>15</v>
      </c>
      <c r="N23" s="242">
        <f t="shared" si="1"/>
        <v>2</v>
      </c>
      <c r="O23" s="123">
        <f t="shared" si="2"/>
        <v>14</v>
      </c>
      <c r="P23" s="233">
        <v>13</v>
      </c>
      <c r="Q23" s="124">
        <v>13</v>
      </c>
      <c r="R23" s="242">
        <v>0</v>
      </c>
      <c r="S23" s="123">
        <v>12</v>
      </c>
      <c r="T23" s="238">
        <v>2</v>
      </c>
      <c r="U23" s="124">
        <v>2</v>
      </c>
      <c r="V23" s="242">
        <v>0</v>
      </c>
      <c r="W23" s="123">
        <v>2</v>
      </c>
      <c r="X23" s="117">
        <v>0</v>
      </c>
      <c r="Y23" s="117">
        <v>0</v>
      </c>
      <c r="Z23" s="117">
        <v>0</v>
      </c>
      <c r="AA23" s="117">
        <v>0</v>
      </c>
      <c r="AB23" s="117">
        <v>0</v>
      </c>
      <c r="AC23" s="117">
        <v>0</v>
      </c>
      <c r="AD23" s="117">
        <v>0</v>
      </c>
      <c r="AE23" s="117">
        <v>0</v>
      </c>
      <c r="AF23" s="231">
        <v>1</v>
      </c>
      <c r="AG23" s="124">
        <v>1</v>
      </c>
      <c r="AH23" s="242">
        <v>0</v>
      </c>
      <c r="AI23" s="123">
        <v>1</v>
      </c>
      <c r="AJ23" s="231">
        <v>6</v>
      </c>
      <c r="AK23" s="124">
        <v>6</v>
      </c>
      <c r="AL23" s="242">
        <v>0</v>
      </c>
      <c r="AM23" s="123">
        <v>6</v>
      </c>
      <c r="AN23" s="231">
        <v>4</v>
      </c>
      <c r="AO23" s="124">
        <v>4</v>
      </c>
      <c r="AP23" s="242">
        <v>0</v>
      </c>
      <c r="AQ23" s="125">
        <v>3</v>
      </c>
      <c r="AR23" s="233">
        <v>3</v>
      </c>
      <c r="AS23" s="124">
        <v>1</v>
      </c>
      <c r="AT23" s="242">
        <v>2</v>
      </c>
      <c r="AU23" s="123">
        <v>1</v>
      </c>
      <c r="AV23" s="173">
        <v>0</v>
      </c>
      <c r="AW23" s="118">
        <v>0</v>
      </c>
      <c r="AX23" s="117">
        <v>0</v>
      </c>
      <c r="AY23" s="117">
        <v>0</v>
      </c>
      <c r="AZ23" s="233">
        <v>1</v>
      </c>
      <c r="BA23" s="124">
        <v>1</v>
      </c>
      <c r="BB23" s="242">
        <v>0</v>
      </c>
      <c r="BC23" s="125">
        <v>1</v>
      </c>
      <c r="BD23" s="233">
        <v>0</v>
      </c>
      <c r="BE23" s="124">
        <v>0</v>
      </c>
      <c r="BF23" s="242">
        <v>0</v>
      </c>
      <c r="BG23" s="125">
        <v>0</v>
      </c>
    </row>
    <row r="24" spans="1:60" ht="41.25" customHeight="1">
      <c r="A24" s="13">
        <v>17</v>
      </c>
      <c r="B24" s="33" t="s">
        <v>32</v>
      </c>
      <c r="C24" s="142">
        <v>3</v>
      </c>
      <c r="D24" s="175">
        <v>3</v>
      </c>
      <c r="E24" s="176">
        <v>3</v>
      </c>
      <c r="F24" s="177">
        <v>0</v>
      </c>
      <c r="G24" s="177">
        <v>2</v>
      </c>
      <c r="H24" s="177">
        <v>1</v>
      </c>
      <c r="I24" s="177">
        <v>0</v>
      </c>
      <c r="J24" s="177">
        <v>0</v>
      </c>
      <c r="K24" s="123"/>
      <c r="L24" s="233">
        <v>20</v>
      </c>
      <c r="M24" s="124">
        <f t="shared" si="0"/>
        <v>17</v>
      </c>
      <c r="N24" s="242">
        <f t="shared" si="1"/>
        <v>3</v>
      </c>
      <c r="O24" s="123">
        <v>14</v>
      </c>
      <c r="P24" s="233">
        <v>13</v>
      </c>
      <c r="Q24" s="124">
        <v>10</v>
      </c>
      <c r="R24" s="242">
        <v>3</v>
      </c>
      <c r="S24" s="123">
        <v>8</v>
      </c>
      <c r="T24" s="238">
        <v>2</v>
      </c>
      <c r="U24" s="124">
        <v>1</v>
      </c>
      <c r="V24" s="242">
        <v>1</v>
      </c>
      <c r="W24" s="123">
        <v>1</v>
      </c>
      <c r="X24" s="117">
        <v>0</v>
      </c>
      <c r="Y24" s="117">
        <v>0</v>
      </c>
      <c r="Z24" s="117">
        <v>0</v>
      </c>
      <c r="AA24" s="117">
        <v>0</v>
      </c>
      <c r="AB24" s="117">
        <v>0</v>
      </c>
      <c r="AC24" s="117">
        <v>0</v>
      </c>
      <c r="AD24" s="117">
        <v>0</v>
      </c>
      <c r="AE24" s="117">
        <v>0</v>
      </c>
      <c r="AF24" s="231">
        <v>1</v>
      </c>
      <c r="AG24" s="124">
        <v>0</v>
      </c>
      <c r="AH24" s="242">
        <v>1</v>
      </c>
      <c r="AI24" s="123">
        <v>0</v>
      </c>
      <c r="AJ24" s="231">
        <v>6</v>
      </c>
      <c r="AK24" s="124">
        <v>6</v>
      </c>
      <c r="AL24" s="242">
        <v>0</v>
      </c>
      <c r="AM24" s="123">
        <v>5</v>
      </c>
      <c r="AN24" s="231">
        <v>4</v>
      </c>
      <c r="AO24" s="124">
        <v>3</v>
      </c>
      <c r="AP24" s="242">
        <v>1</v>
      </c>
      <c r="AQ24" s="125">
        <v>2</v>
      </c>
      <c r="AR24" s="233">
        <v>3</v>
      </c>
      <c r="AS24" s="124">
        <v>3</v>
      </c>
      <c r="AT24" s="242">
        <v>0</v>
      </c>
      <c r="AU24" s="123">
        <v>2</v>
      </c>
      <c r="AV24" s="173">
        <v>0</v>
      </c>
      <c r="AW24" s="118">
        <v>0</v>
      </c>
      <c r="AX24" s="117">
        <v>0</v>
      </c>
      <c r="AY24" s="117">
        <v>0</v>
      </c>
      <c r="AZ24" s="233">
        <v>3</v>
      </c>
      <c r="BA24" s="124">
        <v>3</v>
      </c>
      <c r="BB24" s="242">
        <v>0</v>
      </c>
      <c r="BC24" s="125">
        <v>3</v>
      </c>
      <c r="BD24" s="233">
        <v>1</v>
      </c>
      <c r="BE24" s="124">
        <v>1</v>
      </c>
      <c r="BF24" s="242">
        <v>0</v>
      </c>
      <c r="BG24" s="125">
        <v>1</v>
      </c>
    </row>
    <row r="25" spans="1:60" ht="37.5" customHeight="1">
      <c r="A25" s="13">
        <v>18</v>
      </c>
      <c r="B25" s="33" t="s">
        <v>33</v>
      </c>
      <c r="C25" s="142">
        <v>3</v>
      </c>
      <c r="D25" s="175">
        <v>3</v>
      </c>
      <c r="E25" s="176">
        <v>2</v>
      </c>
      <c r="F25" s="177">
        <v>1</v>
      </c>
      <c r="G25" s="177">
        <v>1</v>
      </c>
      <c r="H25" s="177">
        <v>0</v>
      </c>
      <c r="I25" s="177">
        <v>0</v>
      </c>
      <c r="J25" s="177">
        <v>0</v>
      </c>
      <c r="K25" s="123"/>
      <c r="L25" s="233">
        <v>19.5</v>
      </c>
      <c r="M25" s="124">
        <f t="shared" si="0"/>
        <v>17.5</v>
      </c>
      <c r="N25" s="242">
        <f t="shared" si="1"/>
        <v>2</v>
      </c>
      <c r="O25" s="123">
        <f t="shared" si="2"/>
        <v>16</v>
      </c>
      <c r="P25" s="233">
        <v>14</v>
      </c>
      <c r="Q25" s="124">
        <v>12</v>
      </c>
      <c r="R25" s="242">
        <v>2</v>
      </c>
      <c r="S25" s="123">
        <v>11</v>
      </c>
      <c r="T25" s="238">
        <v>2</v>
      </c>
      <c r="U25" s="124">
        <v>2</v>
      </c>
      <c r="V25" s="242">
        <v>0</v>
      </c>
      <c r="W25" s="123">
        <v>2</v>
      </c>
      <c r="X25" s="117">
        <v>0</v>
      </c>
      <c r="Y25" s="117">
        <v>0</v>
      </c>
      <c r="Z25" s="117">
        <v>0</v>
      </c>
      <c r="AA25" s="117">
        <v>0</v>
      </c>
      <c r="AB25" s="117">
        <v>0</v>
      </c>
      <c r="AC25" s="117">
        <v>0</v>
      </c>
      <c r="AD25" s="117">
        <v>0</v>
      </c>
      <c r="AE25" s="117">
        <v>0</v>
      </c>
      <c r="AF25" s="231">
        <v>1</v>
      </c>
      <c r="AG25" s="124">
        <v>1</v>
      </c>
      <c r="AH25" s="242">
        <v>0</v>
      </c>
      <c r="AI25" s="123">
        <v>1</v>
      </c>
      <c r="AJ25" s="231">
        <v>6</v>
      </c>
      <c r="AK25" s="124">
        <v>5</v>
      </c>
      <c r="AL25" s="242">
        <v>1</v>
      </c>
      <c r="AM25" s="123">
        <v>5</v>
      </c>
      <c r="AN25" s="231">
        <v>5</v>
      </c>
      <c r="AO25" s="124">
        <v>4</v>
      </c>
      <c r="AP25" s="242">
        <v>1</v>
      </c>
      <c r="AQ25" s="125">
        <v>3</v>
      </c>
      <c r="AR25" s="233">
        <v>4</v>
      </c>
      <c r="AS25" s="124">
        <v>4</v>
      </c>
      <c r="AT25" s="242">
        <v>0</v>
      </c>
      <c r="AU25" s="123">
        <v>4</v>
      </c>
      <c r="AV25" s="173">
        <v>0</v>
      </c>
      <c r="AW25" s="118">
        <v>0</v>
      </c>
      <c r="AX25" s="117">
        <v>0</v>
      </c>
      <c r="AY25" s="117">
        <v>0</v>
      </c>
      <c r="AZ25" s="233">
        <v>0</v>
      </c>
      <c r="BA25" s="124">
        <v>0</v>
      </c>
      <c r="BB25" s="242">
        <v>0</v>
      </c>
      <c r="BC25" s="125">
        <v>0</v>
      </c>
      <c r="BD25" s="233">
        <v>1.5</v>
      </c>
      <c r="BE25" s="124">
        <v>1.5</v>
      </c>
      <c r="BF25" s="242">
        <v>0</v>
      </c>
      <c r="BG25" s="125">
        <v>1</v>
      </c>
    </row>
    <row r="26" spans="1:60" ht="42" customHeight="1">
      <c r="A26" s="13">
        <v>19</v>
      </c>
      <c r="B26" s="32" t="s">
        <v>34</v>
      </c>
      <c r="C26" s="142">
        <v>11</v>
      </c>
      <c r="D26" s="175">
        <v>11</v>
      </c>
      <c r="E26" s="176">
        <v>7</v>
      </c>
      <c r="F26" s="177">
        <v>4</v>
      </c>
      <c r="G26" s="177">
        <v>5</v>
      </c>
      <c r="H26" s="177">
        <v>1</v>
      </c>
      <c r="I26" s="177">
        <v>0</v>
      </c>
      <c r="J26" s="177">
        <v>0</v>
      </c>
      <c r="K26" s="123"/>
      <c r="L26" s="233">
        <v>41</v>
      </c>
      <c r="M26" s="124">
        <f t="shared" si="0"/>
        <v>39</v>
      </c>
      <c r="N26" s="242">
        <f t="shared" si="1"/>
        <v>2</v>
      </c>
      <c r="O26" s="123">
        <f t="shared" si="2"/>
        <v>36</v>
      </c>
      <c r="P26" s="233">
        <v>26</v>
      </c>
      <c r="Q26" s="124">
        <v>25</v>
      </c>
      <c r="R26" s="242">
        <v>1</v>
      </c>
      <c r="S26" s="123">
        <v>24</v>
      </c>
      <c r="T26" s="238">
        <v>2</v>
      </c>
      <c r="U26" s="124">
        <v>2</v>
      </c>
      <c r="V26" s="242">
        <v>0</v>
      </c>
      <c r="W26" s="123">
        <v>2</v>
      </c>
      <c r="X26" s="117">
        <v>0</v>
      </c>
      <c r="Y26" s="117">
        <v>0</v>
      </c>
      <c r="Z26" s="117">
        <v>0</v>
      </c>
      <c r="AA26" s="117">
        <v>0</v>
      </c>
      <c r="AB26" s="117">
        <v>0</v>
      </c>
      <c r="AC26" s="117">
        <v>0</v>
      </c>
      <c r="AD26" s="117">
        <v>0</v>
      </c>
      <c r="AE26" s="117">
        <v>0</v>
      </c>
      <c r="AF26" s="231">
        <v>1</v>
      </c>
      <c r="AG26" s="124">
        <v>1</v>
      </c>
      <c r="AH26" s="242">
        <v>0</v>
      </c>
      <c r="AI26" s="123">
        <v>1</v>
      </c>
      <c r="AJ26" s="231">
        <v>16</v>
      </c>
      <c r="AK26" s="124">
        <v>15</v>
      </c>
      <c r="AL26" s="242">
        <v>1</v>
      </c>
      <c r="AM26" s="123">
        <v>14</v>
      </c>
      <c r="AN26" s="231">
        <v>7</v>
      </c>
      <c r="AO26" s="124">
        <v>7</v>
      </c>
      <c r="AP26" s="242">
        <v>0</v>
      </c>
      <c r="AQ26" s="125">
        <v>7</v>
      </c>
      <c r="AR26" s="233">
        <v>11</v>
      </c>
      <c r="AS26" s="124">
        <v>10</v>
      </c>
      <c r="AT26" s="242">
        <v>1</v>
      </c>
      <c r="AU26" s="123">
        <v>8</v>
      </c>
      <c r="AV26" s="173">
        <v>0</v>
      </c>
      <c r="AW26" s="118">
        <v>0</v>
      </c>
      <c r="AX26" s="117">
        <v>0</v>
      </c>
      <c r="AY26" s="117">
        <v>0</v>
      </c>
      <c r="AZ26" s="233">
        <v>2</v>
      </c>
      <c r="BA26" s="124">
        <v>2</v>
      </c>
      <c r="BB26" s="242">
        <v>0</v>
      </c>
      <c r="BC26" s="125">
        <v>2</v>
      </c>
      <c r="BD26" s="233">
        <v>2</v>
      </c>
      <c r="BE26" s="124">
        <v>2</v>
      </c>
      <c r="BF26" s="242">
        <v>0</v>
      </c>
      <c r="BG26" s="125">
        <v>2</v>
      </c>
    </row>
    <row r="27" spans="1:60" ht="59.25" customHeight="1">
      <c r="A27" s="13">
        <v>20</v>
      </c>
      <c r="B27" s="31" t="s">
        <v>0</v>
      </c>
      <c r="C27" s="142">
        <v>23</v>
      </c>
      <c r="D27" s="175">
        <v>23</v>
      </c>
      <c r="E27" s="176" t="s">
        <v>16</v>
      </c>
      <c r="F27" s="177">
        <v>13</v>
      </c>
      <c r="G27" s="177">
        <v>6</v>
      </c>
      <c r="H27" s="177">
        <v>3</v>
      </c>
      <c r="I27" s="177">
        <v>0</v>
      </c>
      <c r="J27" s="177">
        <v>0</v>
      </c>
      <c r="K27" s="123"/>
      <c r="L27" s="233">
        <v>81.5</v>
      </c>
      <c r="M27" s="124">
        <f t="shared" si="0"/>
        <v>63.5</v>
      </c>
      <c r="N27" s="242">
        <f t="shared" si="1"/>
        <v>18</v>
      </c>
      <c r="O27" s="123">
        <f t="shared" si="2"/>
        <v>51</v>
      </c>
      <c r="P27" s="233">
        <v>50</v>
      </c>
      <c r="Q27" s="124">
        <v>33</v>
      </c>
      <c r="R27" s="242">
        <v>17</v>
      </c>
      <c r="S27" s="123">
        <v>28</v>
      </c>
      <c r="T27" s="238">
        <v>2</v>
      </c>
      <c r="U27" s="124">
        <v>2</v>
      </c>
      <c r="V27" s="242">
        <v>0</v>
      </c>
      <c r="W27" s="123">
        <v>2</v>
      </c>
      <c r="X27" s="117">
        <v>0</v>
      </c>
      <c r="Y27" s="117">
        <v>0</v>
      </c>
      <c r="Z27" s="117">
        <v>0</v>
      </c>
      <c r="AA27" s="117">
        <v>0</v>
      </c>
      <c r="AB27" s="117">
        <v>0</v>
      </c>
      <c r="AC27" s="117">
        <v>0</v>
      </c>
      <c r="AD27" s="117">
        <v>0</v>
      </c>
      <c r="AE27" s="117">
        <v>0</v>
      </c>
      <c r="AF27" s="231">
        <v>3</v>
      </c>
      <c r="AG27" s="124">
        <v>3</v>
      </c>
      <c r="AH27" s="242">
        <v>0</v>
      </c>
      <c r="AI27" s="123">
        <v>1</v>
      </c>
      <c r="AJ27" s="231">
        <v>29</v>
      </c>
      <c r="AK27" s="124">
        <v>14</v>
      </c>
      <c r="AL27" s="242">
        <v>15</v>
      </c>
      <c r="AM27" s="123">
        <v>11</v>
      </c>
      <c r="AN27" s="231">
        <v>16</v>
      </c>
      <c r="AO27" s="124">
        <v>14</v>
      </c>
      <c r="AP27" s="242">
        <v>2</v>
      </c>
      <c r="AQ27" s="125">
        <v>14</v>
      </c>
      <c r="AR27" s="233">
        <v>22</v>
      </c>
      <c r="AS27" s="124">
        <v>21</v>
      </c>
      <c r="AT27" s="242">
        <v>1</v>
      </c>
      <c r="AU27" s="123">
        <v>15</v>
      </c>
      <c r="AV27" s="173">
        <v>0</v>
      </c>
      <c r="AW27" s="118">
        <v>0</v>
      </c>
      <c r="AX27" s="117">
        <v>0</v>
      </c>
      <c r="AY27" s="117">
        <v>0</v>
      </c>
      <c r="AZ27" s="233">
        <v>5</v>
      </c>
      <c r="BA27" s="124">
        <v>5</v>
      </c>
      <c r="BB27" s="242">
        <v>0</v>
      </c>
      <c r="BC27" s="125">
        <v>4</v>
      </c>
      <c r="BD27" s="233">
        <v>4.5</v>
      </c>
      <c r="BE27" s="124">
        <v>4.5</v>
      </c>
      <c r="BF27" s="242">
        <v>0</v>
      </c>
      <c r="BG27" s="125">
        <v>4</v>
      </c>
    </row>
    <row r="28" spans="1:60" ht="27">
      <c r="A28" s="13"/>
      <c r="B28" s="35" t="s">
        <v>47</v>
      </c>
      <c r="C28" s="126"/>
      <c r="D28" s="175"/>
      <c r="E28" s="177"/>
      <c r="F28" s="177"/>
      <c r="G28" s="177"/>
      <c r="H28" s="177"/>
      <c r="I28" s="177"/>
      <c r="J28" s="177"/>
      <c r="K28" s="123"/>
      <c r="L28" s="235"/>
      <c r="M28" s="124"/>
      <c r="N28" s="242"/>
      <c r="O28" s="123"/>
      <c r="P28" s="235"/>
      <c r="Q28" s="124"/>
      <c r="R28" s="242"/>
      <c r="S28" s="123"/>
      <c r="T28" s="238"/>
      <c r="U28" s="241"/>
      <c r="V28" s="247"/>
      <c r="W28" s="187"/>
      <c r="X28" s="117">
        <v>0</v>
      </c>
      <c r="Y28" s="117">
        <v>0</v>
      </c>
      <c r="Z28" s="117">
        <v>0</v>
      </c>
      <c r="AA28" s="117">
        <v>0</v>
      </c>
      <c r="AB28" s="117">
        <v>0</v>
      </c>
      <c r="AC28" s="117">
        <v>0</v>
      </c>
      <c r="AD28" s="117">
        <v>0</v>
      </c>
      <c r="AE28" s="117">
        <v>0</v>
      </c>
      <c r="AF28" s="240"/>
      <c r="AG28" s="241"/>
      <c r="AH28" s="247"/>
      <c r="AI28" s="187"/>
      <c r="AJ28" s="240"/>
      <c r="AK28" s="241"/>
      <c r="AL28" s="247"/>
      <c r="AM28" s="187"/>
      <c r="AN28" s="240"/>
      <c r="AO28" s="241"/>
      <c r="AP28" s="247"/>
      <c r="AQ28" s="188"/>
      <c r="AR28" s="235"/>
      <c r="AS28" s="123"/>
      <c r="AT28" s="247"/>
      <c r="AU28" s="187"/>
      <c r="AV28" s="173">
        <v>0</v>
      </c>
      <c r="AW28" s="118">
        <v>0</v>
      </c>
      <c r="AX28" s="117">
        <v>0</v>
      </c>
      <c r="AY28" s="117">
        <v>0</v>
      </c>
      <c r="AZ28" s="235"/>
      <c r="BA28" s="123"/>
      <c r="BB28" s="247"/>
      <c r="BC28" s="188"/>
      <c r="BD28" s="235"/>
      <c r="BE28" s="123"/>
      <c r="BF28" s="247"/>
      <c r="BG28" s="188"/>
    </row>
    <row r="29" spans="1:60" ht="40.5" customHeight="1">
      <c r="A29" s="13">
        <v>21</v>
      </c>
      <c r="B29" s="32" t="s">
        <v>25</v>
      </c>
      <c r="C29" s="142">
        <v>19</v>
      </c>
      <c r="D29" s="175">
        <v>19</v>
      </c>
      <c r="E29" s="176">
        <v>15</v>
      </c>
      <c r="F29" s="177">
        <v>4</v>
      </c>
      <c r="G29" s="177">
        <v>8</v>
      </c>
      <c r="H29" s="177">
        <v>4</v>
      </c>
      <c r="I29" s="177">
        <v>0</v>
      </c>
      <c r="J29" s="177">
        <v>0</v>
      </c>
      <c r="K29" s="123"/>
      <c r="L29" s="233">
        <v>62</v>
      </c>
      <c r="M29" s="124">
        <f t="shared" si="0"/>
        <v>52</v>
      </c>
      <c r="N29" s="242">
        <f t="shared" si="1"/>
        <v>10</v>
      </c>
      <c r="O29" s="123">
        <f t="shared" si="2"/>
        <v>44</v>
      </c>
      <c r="P29" s="233">
        <v>34</v>
      </c>
      <c r="Q29" s="124">
        <v>30</v>
      </c>
      <c r="R29" s="242">
        <v>4</v>
      </c>
      <c r="S29" s="123">
        <v>23</v>
      </c>
      <c r="T29" s="238">
        <v>2</v>
      </c>
      <c r="U29" s="124">
        <v>2</v>
      </c>
      <c r="V29" s="242">
        <v>0</v>
      </c>
      <c r="W29" s="123">
        <v>2</v>
      </c>
      <c r="X29" s="117">
        <v>0</v>
      </c>
      <c r="Y29" s="117">
        <v>0</v>
      </c>
      <c r="Z29" s="117">
        <v>0</v>
      </c>
      <c r="AA29" s="117">
        <v>0</v>
      </c>
      <c r="AB29" s="117">
        <v>0</v>
      </c>
      <c r="AC29" s="117">
        <v>0</v>
      </c>
      <c r="AD29" s="117">
        <v>0</v>
      </c>
      <c r="AE29" s="117">
        <v>0</v>
      </c>
      <c r="AF29" s="231">
        <v>1</v>
      </c>
      <c r="AG29" s="124">
        <v>1</v>
      </c>
      <c r="AH29" s="242">
        <v>0</v>
      </c>
      <c r="AI29" s="123">
        <v>0</v>
      </c>
      <c r="AJ29" s="231">
        <v>23</v>
      </c>
      <c r="AK29" s="124">
        <v>19</v>
      </c>
      <c r="AL29" s="242">
        <v>4</v>
      </c>
      <c r="AM29" s="123">
        <v>15</v>
      </c>
      <c r="AN29" s="231">
        <v>8</v>
      </c>
      <c r="AO29" s="124">
        <v>8</v>
      </c>
      <c r="AP29" s="242">
        <v>0</v>
      </c>
      <c r="AQ29" s="125">
        <v>6</v>
      </c>
      <c r="AR29" s="233">
        <v>20</v>
      </c>
      <c r="AS29" s="124">
        <v>14</v>
      </c>
      <c r="AT29" s="242">
        <v>6</v>
      </c>
      <c r="AU29" s="123">
        <v>14</v>
      </c>
      <c r="AV29" s="173">
        <v>0</v>
      </c>
      <c r="AW29" s="118">
        <v>0</v>
      </c>
      <c r="AX29" s="117">
        <v>0</v>
      </c>
      <c r="AY29" s="117">
        <v>0</v>
      </c>
      <c r="AZ29" s="233">
        <v>5</v>
      </c>
      <c r="BA29" s="124">
        <v>5</v>
      </c>
      <c r="BB29" s="242">
        <v>0</v>
      </c>
      <c r="BC29" s="125">
        <v>5</v>
      </c>
      <c r="BD29" s="233">
        <v>3</v>
      </c>
      <c r="BE29" s="124">
        <v>3</v>
      </c>
      <c r="BF29" s="242">
        <v>0</v>
      </c>
      <c r="BG29" s="125">
        <v>2</v>
      </c>
    </row>
    <row r="30" spans="1:60" ht="39" customHeight="1">
      <c r="A30" s="13">
        <v>22</v>
      </c>
      <c r="B30" s="32" t="s">
        <v>35</v>
      </c>
      <c r="C30" s="142">
        <v>11</v>
      </c>
      <c r="D30" s="175">
        <v>11</v>
      </c>
      <c r="E30" s="176">
        <v>8</v>
      </c>
      <c r="F30" s="177">
        <v>3</v>
      </c>
      <c r="G30" s="177">
        <v>5</v>
      </c>
      <c r="H30" s="177">
        <v>3</v>
      </c>
      <c r="I30" s="177">
        <v>0</v>
      </c>
      <c r="J30" s="177">
        <v>0</v>
      </c>
      <c r="K30" s="123"/>
      <c r="L30" s="233">
        <v>39</v>
      </c>
      <c r="M30" s="124">
        <f t="shared" si="0"/>
        <v>35</v>
      </c>
      <c r="N30" s="242">
        <f t="shared" si="1"/>
        <v>4</v>
      </c>
      <c r="O30" s="123">
        <f t="shared" si="2"/>
        <v>29</v>
      </c>
      <c r="P30" s="233">
        <v>25</v>
      </c>
      <c r="Q30" s="124">
        <v>22</v>
      </c>
      <c r="R30" s="242">
        <v>3</v>
      </c>
      <c r="S30" s="123">
        <v>18</v>
      </c>
      <c r="T30" s="238">
        <v>2</v>
      </c>
      <c r="U30" s="124">
        <v>2</v>
      </c>
      <c r="V30" s="242">
        <v>0</v>
      </c>
      <c r="W30" s="123">
        <v>2</v>
      </c>
      <c r="X30" s="117">
        <v>0</v>
      </c>
      <c r="Y30" s="117">
        <v>0</v>
      </c>
      <c r="Z30" s="117">
        <v>0</v>
      </c>
      <c r="AA30" s="117">
        <v>0</v>
      </c>
      <c r="AB30" s="117">
        <v>0</v>
      </c>
      <c r="AC30" s="117">
        <v>0</v>
      </c>
      <c r="AD30" s="117">
        <v>0</v>
      </c>
      <c r="AE30" s="117">
        <v>0</v>
      </c>
      <c r="AF30" s="231">
        <v>1</v>
      </c>
      <c r="AG30" s="124">
        <v>1</v>
      </c>
      <c r="AH30" s="242">
        <v>0</v>
      </c>
      <c r="AI30" s="123">
        <v>0</v>
      </c>
      <c r="AJ30" s="231">
        <v>15</v>
      </c>
      <c r="AK30" s="124">
        <v>12</v>
      </c>
      <c r="AL30" s="242">
        <v>3</v>
      </c>
      <c r="AM30" s="123">
        <v>9</v>
      </c>
      <c r="AN30" s="231">
        <v>7</v>
      </c>
      <c r="AO30" s="124">
        <v>7</v>
      </c>
      <c r="AP30" s="242">
        <v>0</v>
      </c>
      <c r="AQ30" s="125">
        <v>7</v>
      </c>
      <c r="AR30" s="233">
        <v>10</v>
      </c>
      <c r="AS30" s="124">
        <v>9</v>
      </c>
      <c r="AT30" s="242">
        <v>1</v>
      </c>
      <c r="AU30" s="123">
        <v>8</v>
      </c>
      <c r="AV30" s="173">
        <v>0</v>
      </c>
      <c r="AW30" s="118">
        <v>0</v>
      </c>
      <c r="AX30" s="117">
        <v>0</v>
      </c>
      <c r="AY30" s="117">
        <v>0</v>
      </c>
      <c r="AZ30" s="233">
        <v>2</v>
      </c>
      <c r="BA30" s="124">
        <v>2</v>
      </c>
      <c r="BB30" s="242">
        <v>0</v>
      </c>
      <c r="BC30" s="125">
        <v>1</v>
      </c>
      <c r="BD30" s="233">
        <v>2</v>
      </c>
      <c r="BE30" s="124">
        <v>2</v>
      </c>
      <c r="BF30" s="242">
        <v>0</v>
      </c>
      <c r="BG30" s="125">
        <v>2</v>
      </c>
    </row>
    <row r="31" spans="1:60" ht="52.5">
      <c r="A31" s="13">
        <v>23</v>
      </c>
      <c r="B31" s="31" t="s">
        <v>36</v>
      </c>
      <c r="C31" s="142">
        <v>11</v>
      </c>
      <c r="D31" s="175">
        <v>11</v>
      </c>
      <c r="E31" s="176">
        <v>10</v>
      </c>
      <c r="F31" s="177">
        <v>1</v>
      </c>
      <c r="G31" s="177">
        <v>6</v>
      </c>
      <c r="H31" s="177">
        <v>5</v>
      </c>
      <c r="I31" s="177">
        <v>0</v>
      </c>
      <c r="J31" s="177">
        <v>0</v>
      </c>
      <c r="K31" s="123"/>
      <c r="L31" s="233">
        <v>39</v>
      </c>
      <c r="M31" s="124">
        <f t="shared" si="0"/>
        <v>35</v>
      </c>
      <c r="N31" s="242">
        <f t="shared" si="1"/>
        <v>4</v>
      </c>
      <c r="O31" s="123">
        <f t="shared" si="2"/>
        <v>29</v>
      </c>
      <c r="P31" s="233">
        <v>24</v>
      </c>
      <c r="Q31" s="124">
        <v>21</v>
      </c>
      <c r="R31" s="242">
        <v>3</v>
      </c>
      <c r="S31" s="123">
        <v>18</v>
      </c>
      <c r="T31" s="238">
        <v>2</v>
      </c>
      <c r="U31" s="124">
        <v>2</v>
      </c>
      <c r="V31" s="242">
        <v>0</v>
      </c>
      <c r="W31" s="123">
        <v>2</v>
      </c>
      <c r="X31" s="117">
        <v>0</v>
      </c>
      <c r="Y31" s="117">
        <v>0</v>
      </c>
      <c r="Z31" s="117">
        <v>0</v>
      </c>
      <c r="AA31" s="117">
        <v>0</v>
      </c>
      <c r="AB31" s="117">
        <v>0</v>
      </c>
      <c r="AC31" s="117">
        <v>0</v>
      </c>
      <c r="AD31" s="117">
        <v>0</v>
      </c>
      <c r="AE31" s="117">
        <v>0</v>
      </c>
      <c r="AF31" s="231">
        <v>1</v>
      </c>
      <c r="AG31" s="124">
        <v>1</v>
      </c>
      <c r="AH31" s="242">
        <v>0</v>
      </c>
      <c r="AI31" s="123">
        <v>0</v>
      </c>
      <c r="AJ31" s="231">
        <v>14</v>
      </c>
      <c r="AK31" s="124">
        <v>13</v>
      </c>
      <c r="AL31" s="242">
        <v>1</v>
      </c>
      <c r="AM31" s="123">
        <v>11</v>
      </c>
      <c r="AN31" s="231">
        <v>7</v>
      </c>
      <c r="AO31" s="124">
        <v>5</v>
      </c>
      <c r="AP31" s="242">
        <v>2</v>
      </c>
      <c r="AQ31" s="125">
        <v>5</v>
      </c>
      <c r="AR31" s="233">
        <v>12</v>
      </c>
      <c r="AS31" s="124">
        <v>11</v>
      </c>
      <c r="AT31" s="242">
        <v>1</v>
      </c>
      <c r="AU31" s="123">
        <v>8</v>
      </c>
      <c r="AV31" s="173">
        <v>0</v>
      </c>
      <c r="AW31" s="118">
        <v>0</v>
      </c>
      <c r="AX31" s="117">
        <v>0</v>
      </c>
      <c r="AY31" s="117">
        <v>0</v>
      </c>
      <c r="AZ31" s="233">
        <v>1</v>
      </c>
      <c r="BA31" s="124">
        <v>1</v>
      </c>
      <c r="BB31" s="242">
        <v>0</v>
      </c>
      <c r="BC31" s="125">
        <v>1</v>
      </c>
      <c r="BD31" s="233">
        <v>2</v>
      </c>
      <c r="BE31" s="124">
        <v>2</v>
      </c>
      <c r="BF31" s="242">
        <v>0</v>
      </c>
      <c r="BG31" s="125">
        <v>2</v>
      </c>
    </row>
    <row r="32" spans="1:60" ht="37.5" customHeight="1">
      <c r="A32" s="13">
        <v>24</v>
      </c>
      <c r="B32" s="32" t="s">
        <v>37</v>
      </c>
      <c r="C32" s="142">
        <v>8</v>
      </c>
      <c r="D32" s="175">
        <v>8</v>
      </c>
      <c r="E32" s="176">
        <v>6</v>
      </c>
      <c r="F32" s="177">
        <v>2</v>
      </c>
      <c r="G32" s="177">
        <v>2</v>
      </c>
      <c r="H32" s="177">
        <v>1</v>
      </c>
      <c r="I32" s="177">
        <v>0</v>
      </c>
      <c r="J32" s="177">
        <v>0</v>
      </c>
      <c r="K32" s="123"/>
      <c r="L32" s="233">
        <v>33</v>
      </c>
      <c r="M32" s="124">
        <f t="shared" si="0"/>
        <v>32</v>
      </c>
      <c r="N32" s="242">
        <f t="shared" si="1"/>
        <v>1</v>
      </c>
      <c r="O32" s="123">
        <f t="shared" si="2"/>
        <v>27</v>
      </c>
      <c r="P32" s="233">
        <v>20</v>
      </c>
      <c r="Q32" s="124">
        <v>20</v>
      </c>
      <c r="R32" s="242">
        <v>0</v>
      </c>
      <c r="S32" s="123">
        <v>17</v>
      </c>
      <c r="T32" s="238">
        <v>2</v>
      </c>
      <c r="U32" s="124">
        <v>2</v>
      </c>
      <c r="V32" s="242">
        <v>0</v>
      </c>
      <c r="W32" s="123">
        <v>2</v>
      </c>
      <c r="X32" s="117">
        <v>0</v>
      </c>
      <c r="Y32" s="117">
        <v>0</v>
      </c>
      <c r="Z32" s="117">
        <v>0</v>
      </c>
      <c r="AA32" s="117">
        <v>0</v>
      </c>
      <c r="AB32" s="117">
        <v>0</v>
      </c>
      <c r="AC32" s="117">
        <v>0</v>
      </c>
      <c r="AD32" s="117">
        <v>0</v>
      </c>
      <c r="AE32" s="117">
        <v>0</v>
      </c>
      <c r="AF32" s="231">
        <v>1</v>
      </c>
      <c r="AG32" s="124">
        <v>1</v>
      </c>
      <c r="AH32" s="242">
        <v>0</v>
      </c>
      <c r="AI32" s="123">
        <v>0</v>
      </c>
      <c r="AJ32" s="231">
        <v>11</v>
      </c>
      <c r="AK32" s="124">
        <v>11</v>
      </c>
      <c r="AL32" s="242">
        <v>0</v>
      </c>
      <c r="AM32" s="123">
        <v>10</v>
      </c>
      <c r="AN32" s="231">
        <v>6</v>
      </c>
      <c r="AO32" s="124">
        <v>6</v>
      </c>
      <c r="AP32" s="242">
        <v>0</v>
      </c>
      <c r="AQ32" s="125">
        <v>5</v>
      </c>
      <c r="AR32" s="233">
        <v>8</v>
      </c>
      <c r="AS32" s="124">
        <v>7</v>
      </c>
      <c r="AT32" s="242">
        <v>1</v>
      </c>
      <c r="AU32" s="123">
        <v>5</v>
      </c>
      <c r="AV32" s="173">
        <v>0</v>
      </c>
      <c r="AW32" s="118">
        <v>0</v>
      </c>
      <c r="AX32" s="117">
        <v>0</v>
      </c>
      <c r="AY32" s="117">
        <v>0</v>
      </c>
      <c r="AZ32" s="233">
        <v>3</v>
      </c>
      <c r="BA32" s="124">
        <v>3</v>
      </c>
      <c r="BB32" s="242">
        <v>0</v>
      </c>
      <c r="BC32" s="125">
        <v>3</v>
      </c>
      <c r="BD32" s="233">
        <v>2</v>
      </c>
      <c r="BE32" s="124">
        <v>2</v>
      </c>
      <c r="BF32" s="242">
        <v>0</v>
      </c>
      <c r="BG32" s="125">
        <v>2</v>
      </c>
    </row>
    <row r="33" spans="1:59" ht="27">
      <c r="A33" s="12"/>
      <c r="B33" s="12" t="s">
        <v>21</v>
      </c>
      <c r="C33" s="127">
        <f>SUM(C8:C32)</f>
        <v>246</v>
      </c>
      <c r="D33" s="178">
        <f t="shared" ref="D33:J33" si="3">SUM(D8:D32)</f>
        <v>246</v>
      </c>
      <c r="E33" s="179">
        <v>177</v>
      </c>
      <c r="F33" s="178">
        <f t="shared" si="3"/>
        <v>69</v>
      </c>
      <c r="G33" s="178">
        <f t="shared" si="3"/>
        <v>113</v>
      </c>
      <c r="H33" s="178">
        <f t="shared" si="3"/>
        <v>56</v>
      </c>
      <c r="I33" s="178">
        <f t="shared" si="3"/>
        <v>1</v>
      </c>
      <c r="J33" s="178">
        <f t="shared" si="3"/>
        <v>0</v>
      </c>
      <c r="K33" s="127">
        <f t="shared" ref="K33:BG33" si="4">SUM(K8:K32)</f>
        <v>0</v>
      </c>
      <c r="L33" s="236">
        <f>SUM(L8:L32)</f>
        <v>945.5</v>
      </c>
      <c r="M33" s="213">
        <f t="shared" si="4"/>
        <v>829.5</v>
      </c>
      <c r="N33" s="244">
        <f t="shared" si="4"/>
        <v>116</v>
      </c>
      <c r="O33" s="127">
        <f t="shared" si="4"/>
        <v>711</v>
      </c>
      <c r="P33" s="236">
        <f>SUM(P8:P32)</f>
        <v>594</v>
      </c>
      <c r="Q33" s="213">
        <f>SUM(Q8:Q32)</f>
        <v>527</v>
      </c>
      <c r="R33" s="244">
        <f t="shared" si="4"/>
        <v>67</v>
      </c>
      <c r="S33" s="127">
        <f t="shared" si="4"/>
        <v>453</v>
      </c>
      <c r="T33" s="239">
        <f t="shared" si="4"/>
        <v>48</v>
      </c>
      <c r="U33" s="213">
        <f t="shared" si="4"/>
        <v>42</v>
      </c>
      <c r="V33" s="244">
        <f t="shared" si="4"/>
        <v>6</v>
      </c>
      <c r="W33" s="127">
        <f t="shared" si="4"/>
        <v>37</v>
      </c>
      <c r="X33" s="127">
        <f t="shared" si="4"/>
        <v>0</v>
      </c>
      <c r="Y33" s="127">
        <f t="shared" si="4"/>
        <v>0</v>
      </c>
      <c r="Z33" s="127">
        <f t="shared" si="4"/>
        <v>0</v>
      </c>
      <c r="AA33" s="127">
        <f t="shared" si="4"/>
        <v>0</v>
      </c>
      <c r="AB33" s="127">
        <f t="shared" si="4"/>
        <v>0</v>
      </c>
      <c r="AC33" s="127">
        <f t="shared" si="4"/>
        <v>0</v>
      </c>
      <c r="AD33" s="127">
        <f t="shared" si="4"/>
        <v>0</v>
      </c>
      <c r="AE33" s="127">
        <f t="shared" si="4"/>
        <v>0</v>
      </c>
      <c r="AF33" s="239">
        <f t="shared" si="4"/>
        <v>26</v>
      </c>
      <c r="AG33" s="213">
        <f t="shared" si="4"/>
        <v>24</v>
      </c>
      <c r="AH33" s="244">
        <f t="shared" si="4"/>
        <v>2</v>
      </c>
      <c r="AI33" s="127">
        <f t="shared" si="4"/>
        <v>4</v>
      </c>
      <c r="AJ33" s="239">
        <f t="shared" si="4"/>
        <v>337</v>
      </c>
      <c r="AK33" s="213">
        <f t="shared" si="4"/>
        <v>292</v>
      </c>
      <c r="AL33" s="244">
        <f t="shared" si="4"/>
        <v>45</v>
      </c>
      <c r="AM33" s="127">
        <f t="shared" si="4"/>
        <v>262</v>
      </c>
      <c r="AN33" s="239">
        <f t="shared" si="4"/>
        <v>183</v>
      </c>
      <c r="AO33" s="213">
        <f t="shared" si="4"/>
        <v>169</v>
      </c>
      <c r="AP33" s="244">
        <f t="shared" si="4"/>
        <v>14</v>
      </c>
      <c r="AQ33" s="127">
        <f t="shared" si="4"/>
        <v>150</v>
      </c>
      <c r="AR33" s="236">
        <f>SUM(AR8:AR32)</f>
        <v>247</v>
      </c>
      <c r="AS33" s="127">
        <f t="shared" si="4"/>
        <v>198</v>
      </c>
      <c r="AT33" s="244">
        <f t="shared" si="4"/>
        <v>49</v>
      </c>
      <c r="AU33" s="127">
        <f t="shared" si="4"/>
        <v>165</v>
      </c>
      <c r="AV33" s="173">
        <v>0</v>
      </c>
      <c r="AW33" s="118">
        <v>0</v>
      </c>
      <c r="AX33" s="117">
        <v>0</v>
      </c>
      <c r="AY33" s="117">
        <v>0</v>
      </c>
      <c r="AZ33" s="236">
        <f>SUM(AZ8:AZ32)</f>
        <v>57</v>
      </c>
      <c r="BA33" s="127">
        <f t="shared" si="4"/>
        <v>57</v>
      </c>
      <c r="BB33" s="244">
        <f t="shared" si="4"/>
        <v>0</v>
      </c>
      <c r="BC33" s="127">
        <f t="shared" si="4"/>
        <v>51</v>
      </c>
      <c r="BD33" s="236">
        <f>SUM(BD8:BD32)</f>
        <v>47.5</v>
      </c>
      <c r="BE33" s="127">
        <f t="shared" si="4"/>
        <v>47.5</v>
      </c>
      <c r="BF33" s="244">
        <f t="shared" si="4"/>
        <v>0</v>
      </c>
      <c r="BG33" s="127">
        <f t="shared" si="4"/>
        <v>42</v>
      </c>
    </row>
    <row r="34" spans="1:59" ht="27">
      <c r="A34" s="12"/>
      <c r="B34" s="12" t="s">
        <v>121</v>
      </c>
      <c r="C34" s="121"/>
      <c r="D34" s="127"/>
      <c r="E34" s="127"/>
      <c r="F34" s="123"/>
      <c r="G34" s="127"/>
      <c r="H34" s="127"/>
      <c r="I34" s="127"/>
      <c r="J34" s="127"/>
      <c r="K34" s="127"/>
      <c r="L34" s="123"/>
      <c r="M34" s="123"/>
      <c r="N34" s="123"/>
      <c r="O34" s="123"/>
      <c r="P34" s="123"/>
      <c r="Q34" s="123"/>
      <c r="R34" s="123"/>
      <c r="S34" s="123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213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</row>
  </sheetData>
  <mergeCells count="41">
    <mergeCell ref="J4:J5"/>
    <mergeCell ref="L4:L5"/>
    <mergeCell ref="P4:S4"/>
    <mergeCell ref="M4:M5"/>
    <mergeCell ref="N4:N5"/>
    <mergeCell ref="A7:B7"/>
    <mergeCell ref="F3:F5"/>
    <mergeCell ref="E3:E5"/>
    <mergeCell ref="I3:J3"/>
    <mergeCell ref="H3:H5"/>
    <mergeCell ref="I4:I5"/>
    <mergeCell ref="BF4:BF5"/>
    <mergeCell ref="A2:B2"/>
    <mergeCell ref="A3:A5"/>
    <mergeCell ref="B3:B5"/>
    <mergeCell ref="D3:D5"/>
    <mergeCell ref="C2:C5"/>
    <mergeCell ref="D2:G2"/>
    <mergeCell ref="G3:G5"/>
    <mergeCell ref="O4:O5"/>
    <mergeCell ref="X4:AA4"/>
    <mergeCell ref="AB4:AE4"/>
    <mergeCell ref="L2:BG2"/>
    <mergeCell ref="T4:W4"/>
    <mergeCell ref="AJ4:AM4"/>
    <mergeCell ref="AN4:AQ4"/>
    <mergeCell ref="BA4:BA5"/>
    <mergeCell ref="AF4:AI4"/>
    <mergeCell ref="AV4:AY4"/>
    <mergeCell ref="AR4:AU4"/>
    <mergeCell ref="AZ3:BC3"/>
    <mergeCell ref="L3:O3"/>
    <mergeCell ref="BE4:BE5"/>
    <mergeCell ref="BD3:BG3"/>
    <mergeCell ref="BG4:BG5"/>
    <mergeCell ref="BD4:BD5"/>
    <mergeCell ref="BC4:BC5"/>
    <mergeCell ref="AR3:AY3"/>
    <mergeCell ref="P3:AQ3"/>
    <mergeCell ref="AZ4:AZ5"/>
    <mergeCell ref="BB4:BB5"/>
  </mergeCells>
  <phoneticPr fontId="0" type="noConversion"/>
  <pageMargins left="0.25" right="0.25" top="0.75" bottom="0.75" header="0.3" footer="0.3"/>
  <pageSetup paperSize="9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Зведена 01.01.2020</vt:lpstr>
      <vt:lpstr>ОАС</vt:lpstr>
      <vt:lpstr>ГС</vt:lpstr>
      <vt:lpstr>Загальна 01.01.2020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krivosheev</dc:creator>
  <cp:lastModifiedBy>DSA</cp:lastModifiedBy>
  <cp:lastPrinted>2020-05-08T08:14:07Z</cp:lastPrinted>
  <dcterms:created xsi:type="dcterms:W3CDTF">2015-03-10T08:44:25Z</dcterms:created>
  <dcterms:modified xsi:type="dcterms:W3CDTF">2020-05-15T08:02:20Z</dcterms:modified>
</cp:coreProperties>
</file>