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-12" windowWidth="17376" windowHeight="7776"/>
  </bookViews>
  <sheets>
    <sheet name="Статистика" sheetId="1" r:id="rId1"/>
    <sheet name="Лист4" sheetId="5" state="hidden" r:id="rId2"/>
  </sheets>
  <definedNames>
    <definedName name="_xlnm.Print_Area" localSheetId="0">Статистика!$A$1:$T$27</definedName>
    <definedName name="Суди">Статистика!$B$5:$B$14</definedName>
  </definedNames>
  <calcPr calcId="124519"/>
</workbook>
</file>

<file path=xl/calcChain.xml><?xml version="1.0" encoding="utf-8"?>
<calcChain xmlns="http://schemas.openxmlformats.org/spreadsheetml/2006/main">
  <c r="E4" i="1"/>
  <c r="D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F4"/>
  <c r="G4"/>
  <c r="P4"/>
  <c r="H4"/>
  <c r="I4"/>
  <c r="J4"/>
  <c r="K4"/>
  <c r="Q4"/>
  <c r="L4"/>
  <c r="M4"/>
  <c r="N4"/>
  <c r="O4"/>
  <c r="T4"/>
  <c r="T27"/>
  <c r="S27"/>
  <c r="R27"/>
  <c r="Q27"/>
  <c r="V27"/>
  <c r="T26"/>
  <c r="S26"/>
  <c r="R26"/>
  <c r="Q26"/>
  <c r="V26"/>
  <c r="T25"/>
  <c r="S25"/>
  <c r="R25"/>
  <c r="Q25"/>
  <c r="V25"/>
  <c r="S4"/>
  <c r="R4"/>
  <c r="T24"/>
  <c r="S24"/>
  <c r="R24"/>
  <c r="Q24"/>
  <c r="T23"/>
  <c r="S23"/>
  <c r="R23"/>
  <c r="Q23"/>
  <c r="T22"/>
  <c r="S22"/>
  <c r="R22"/>
  <c r="Q22"/>
  <c r="T21"/>
  <c r="S21"/>
  <c r="R21"/>
  <c r="Q21"/>
  <c r="T20"/>
  <c r="S20"/>
  <c r="R20"/>
  <c r="Q20"/>
  <c r="T19"/>
  <c r="S19"/>
  <c r="R19"/>
  <c r="Q19"/>
  <c r="T18"/>
  <c r="S18"/>
  <c r="R18"/>
  <c r="Q18"/>
  <c r="T17"/>
  <c r="S17"/>
  <c r="R17"/>
  <c r="Q17"/>
  <c r="T16"/>
  <c r="S16"/>
  <c r="R16"/>
  <c r="Q16"/>
  <c r="T15"/>
  <c r="S15"/>
  <c r="R15"/>
  <c r="Q15"/>
  <c r="V4"/>
  <c r="V15"/>
  <c r="V16"/>
  <c r="V17"/>
  <c r="V18"/>
  <c r="V19"/>
  <c r="V20"/>
  <c r="V21"/>
  <c r="V22"/>
  <c r="V23"/>
  <c r="V24"/>
  <c r="Q6"/>
  <c r="R6"/>
  <c r="S6"/>
  <c r="T6"/>
  <c r="Q7"/>
  <c r="R7"/>
  <c r="S7"/>
  <c r="T7"/>
  <c r="Q8"/>
  <c r="R8"/>
  <c r="S8"/>
  <c r="T8"/>
  <c r="Q9"/>
  <c r="R9"/>
  <c r="S9"/>
  <c r="T9"/>
  <c r="Q10"/>
  <c r="R10"/>
  <c r="S10"/>
  <c r="T10"/>
  <c r="Q11"/>
  <c r="R11"/>
  <c r="S11"/>
  <c r="T11"/>
  <c r="Q12"/>
  <c r="R12"/>
  <c r="S12"/>
  <c r="T12"/>
  <c r="Q13"/>
  <c r="R13"/>
  <c r="S13"/>
  <c r="T13"/>
  <c r="Q14"/>
  <c r="R14"/>
  <c r="S14"/>
  <c r="T14"/>
  <c r="Q5"/>
  <c r="R5"/>
  <c r="S5"/>
  <c r="T5"/>
  <c r="V5"/>
  <c r="V14"/>
  <c r="V13"/>
  <c r="V12"/>
  <c r="V11"/>
  <c r="V10"/>
  <c r="V9"/>
  <c r="V8"/>
  <c r="V7"/>
  <c r="V6"/>
</calcChain>
</file>

<file path=xl/sharedStrings.xml><?xml version="1.0" encoding="utf-8"?>
<sst xmlns="http://schemas.openxmlformats.org/spreadsheetml/2006/main" count="72" uniqueCount="50">
  <si>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</si>
  <si>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</si>
  <si>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</si>
  <si>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</si>
  <si>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</si>
  <si>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</si>
  <si>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</si>
  <si>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</si>
  <si>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</si>
  <si>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</si>
  <si>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</si>
  <si>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</si>
  <si>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</si>
  <si>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Область</t>
  </si>
  <si>
    <t>Надійшло  справ і матеріалів</t>
  </si>
  <si>
    <t>усього</t>
  </si>
  <si>
    <t>Залишок нерозглянутих справ і матеріалів на кінець звітного періоду (станом на 31.12.2019)</t>
  </si>
  <si>
    <t>Середньомісячне надходження всіх справ за  2019 рік в місяць</t>
  </si>
  <si>
    <t>Кримін. (усього)</t>
  </si>
  <si>
    <t>Адмін.</t>
  </si>
  <si>
    <t>Цивільні</t>
  </si>
  <si>
    <t>Адм.правопоруш.</t>
  </si>
  <si>
    <t>Кримін. (слідчі судді)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</si>
  <si>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</si>
  <si>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</si>
  <si>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</si>
  <si>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 xml:space="preserve">Артемівський міськрайонний суд </t>
  </si>
  <si>
    <t>Донецька область</t>
  </si>
  <si>
    <t xml:space="preserve">Великоновосілківський районний суд </t>
  </si>
  <si>
    <t xml:space="preserve">Волноваський районний суд </t>
  </si>
  <si>
    <t xml:space="preserve">Володарський районний суд </t>
  </si>
  <si>
    <t xml:space="preserve">Вугледарський міський суд </t>
  </si>
  <si>
    <t xml:space="preserve">Дзержинський міський суд </t>
  </si>
  <si>
    <t xml:space="preserve">Димитровський міський суд </t>
  </si>
  <si>
    <t xml:space="preserve">Добропільський міськрайонний суд </t>
  </si>
  <si>
    <t>Дружківський міський суд</t>
  </si>
  <si>
    <t xml:space="preserve">Костянтинівський міськрайонний суд </t>
  </si>
  <si>
    <t xml:space="preserve">Краматорський міський суд </t>
  </si>
  <si>
    <t xml:space="preserve">Красноармійський міськрайонний суд </t>
  </si>
  <si>
    <t xml:space="preserve">Краснолиманський міський суд </t>
  </si>
  <si>
    <t xml:space="preserve">Мар'їнський районний суд </t>
  </si>
  <si>
    <t xml:space="preserve">Новогродівський міський суд </t>
  </si>
  <si>
    <t>Олександрівський районний суд</t>
  </si>
  <si>
    <t xml:space="preserve">Першотравневий районний суд </t>
  </si>
  <si>
    <t xml:space="preserve">Селидівський міський суд </t>
  </si>
  <si>
    <t xml:space="preserve">Слов'янський міськрайонний суд </t>
  </si>
  <si>
    <t>Жовтневий районний суд  м.Маріуполя</t>
  </si>
  <si>
    <t>Іллічівський районний суд  м.Маріуполя</t>
  </si>
  <si>
    <t>Орджонікідзевський районний суд м.Маріуполя</t>
  </si>
  <si>
    <t>Приморський районний суд м. Маріуполя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</si>
</sst>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6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charset val="204"/>
    </font>
    <font>
      <sz val="10"/>
      <name val="Times New Roman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29">
    <xf numFmtId="0" fontId="0" fillId="0" borderId="0" xfId="0"/>
    <xf numFmtId="0" fontId="1" fillId="0" borderId="0" xfId="0" applyFont="1"/>
    <xf numFmtId="3" fontId="7" fillId="0" borderId="1" xfId="0" applyNumberFormat="1" applyFont="1" applyFill="1" applyBorder="1" applyAlignment="1" applyProtection="1">
      <alignment horizontal="center"/>
    </xf>
    <xf numFmtId="0" fontId="1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10" fontId="10" fillId="0" borderId="1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0" fontId="1" fillId="0" borderId="0" xfId="0" applyNumberFormat="1" applyFont="1"/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wrapText="1"/>
    </xf>
    <xf numFmtId="0" fontId="13" fillId="0" borderId="1" xfId="2" applyNumberFormat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 applyProtection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татистика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view="pageBreakPreview" topLeftCell="E7" zoomScale="60" zoomScaleNormal="80" workbookViewId="0">
      <selection activeCell="V2" sqref="V2"/>
    </sheetView>
  </sheetViews>
  <sheetFormatPr defaultColWidth="6.44140625" defaultRowHeight="15.6"/>
  <cols>
    <col min="1" max="1" width="4.6640625" style="1" customWidth="1"/>
    <col min="2" max="2" width="47.33203125" style="1" customWidth="1"/>
    <col min="3" max="3" width="20.33203125" style="1" customWidth="1"/>
    <col min="4" max="5" width="16.44140625" style="1" customWidth="1"/>
    <col min="6" max="6" width="10" style="1" customWidth="1"/>
    <col min="7" max="7" width="9" style="1" customWidth="1"/>
    <col min="8" max="9" width="9.5546875" style="1" customWidth="1"/>
    <col min="10" max="10" width="10" style="1" customWidth="1"/>
    <col min="11" max="15" width="10.44140625" style="1" customWidth="1"/>
    <col min="16" max="16" width="14.6640625" style="1" customWidth="1"/>
    <col min="17" max="20" width="8.5546875" style="1" customWidth="1"/>
    <col min="21" max="21" width="6.44140625" style="1"/>
    <col min="22" max="22" width="9.6640625" style="1" bestFit="1" customWidth="1"/>
    <col min="23" max="16384" width="6.44140625" style="1"/>
  </cols>
  <sheetData>
    <row r="1" spans="1:2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ht="75" customHeight="1">
      <c r="A2" s="23" t="s">
        <v>6</v>
      </c>
      <c r="B2" s="23" t="s">
        <v>12</v>
      </c>
      <c r="C2" s="12" t="s">
        <v>13</v>
      </c>
      <c r="D2" s="26" t="s">
        <v>23</v>
      </c>
      <c r="E2" s="26"/>
      <c r="F2" s="24" t="s">
        <v>0</v>
      </c>
      <c r="G2" s="24"/>
      <c r="H2" s="24" t="s">
        <v>1</v>
      </c>
      <c r="I2" s="25" t="s">
        <v>16</v>
      </c>
      <c r="J2" s="25"/>
      <c r="K2" s="4" t="s">
        <v>18</v>
      </c>
      <c r="L2" s="4" t="s">
        <v>22</v>
      </c>
      <c r="M2" s="4" t="s">
        <v>19</v>
      </c>
      <c r="N2" s="4" t="s">
        <v>20</v>
      </c>
      <c r="O2" s="4" t="s">
        <v>21</v>
      </c>
      <c r="P2" s="27" t="s">
        <v>17</v>
      </c>
      <c r="Q2" s="20" t="s">
        <v>11</v>
      </c>
      <c r="R2" s="21"/>
      <c r="S2" s="21"/>
      <c r="T2" s="22"/>
    </row>
    <row r="3" spans="1:22" ht="78" customHeight="1">
      <c r="A3" s="23"/>
      <c r="B3" s="23"/>
      <c r="C3" s="13"/>
      <c r="D3" s="16" t="s">
        <v>24</v>
      </c>
      <c r="E3" s="16" t="s">
        <v>25</v>
      </c>
      <c r="F3" s="6" t="s">
        <v>15</v>
      </c>
      <c r="G3" s="7" t="s">
        <v>2</v>
      </c>
      <c r="H3" s="24"/>
      <c r="I3" s="6" t="s">
        <v>3</v>
      </c>
      <c r="J3" s="8" t="s">
        <v>4</v>
      </c>
      <c r="K3" s="24" t="s">
        <v>14</v>
      </c>
      <c r="L3" s="24"/>
      <c r="M3" s="24"/>
      <c r="N3" s="24"/>
      <c r="O3" s="24"/>
      <c r="P3" s="28"/>
      <c r="Q3" s="4" t="s">
        <v>7</v>
      </c>
      <c r="R3" s="4" t="s">
        <v>10</v>
      </c>
      <c r="S3" s="4" t="s">
        <v>8</v>
      </c>
      <c r="T3" s="4" t="s">
        <v>9</v>
      </c>
    </row>
    <row r="4" spans="1:22">
      <c r="A4" s="5"/>
      <c r="B4" s="10" t="s">
        <v>5</v>
      </c>
      <c r="C4" s="10"/>
      <c r="D4" s="14">
        <f t="shared" ref="D4:O4" si="0">SUM(D5:D27)</f>
        <v>242</v>
      </c>
      <c r="E4" s="14">
        <f t="shared" si="0"/>
        <v>156</v>
      </c>
      <c r="F4" s="14">
        <f t="shared" si="0"/>
        <v>221129</v>
      </c>
      <c r="G4" s="14">
        <f t="shared" si="0"/>
        <v>200101</v>
      </c>
      <c r="H4" s="14">
        <f t="shared" si="0"/>
        <v>193422</v>
      </c>
      <c r="I4" s="14">
        <f t="shared" si="0"/>
        <v>27707</v>
      </c>
      <c r="J4" s="14">
        <f t="shared" si="0"/>
        <v>2537</v>
      </c>
      <c r="K4" s="14">
        <f t="shared" si="0"/>
        <v>67911</v>
      </c>
      <c r="L4" s="14">
        <f t="shared" si="0"/>
        <v>53283</v>
      </c>
      <c r="M4" s="14">
        <f t="shared" si="0"/>
        <v>2019</v>
      </c>
      <c r="N4" s="14">
        <f t="shared" si="0"/>
        <v>82366</v>
      </c>
      <c r="O4" s="14">
        <f t="shared" si="0"/>
        <v>47805</v>
      </c>
      <c r="P4" s="2">
        <f>G4/12</f>
        <v>16675.083333333332</v>
      </c>
      <c r="Q4" s="11">
        <f>K4/G4</f>
        <v>0.33938361127630545</v>
      </c>
      <c r="R4" s="11">
        <f>M4/G4</f>
        <v>1.0089904598177921E-2</v>
      </c>
      <c r="S4" s="11">
        <f>N4/G4</f>
        <v>0.4116221308239339</v>
      </c>
      <c r="T4" s="11">
        <f>O4/G4</f>
        <v>0.23890435330158269</v>
      </c>
      <c r="V4" s="15">
        <f>SUM(Q4:T4)</f>
        <v>1</v>
      </c>
    </row>
    <row r="5" spans="1:22" ht="19.5" customHeight="1">
      <c r="A5" s="9">
        <v>1</v>
      </c>
      <c r="B5" s="18" t="s">
        <v>26</v>
      </c>
      <c r="C5" s="17" t="s">
        <v>27</v>
      </c>
      <c r="D5" s="19">
        <v>21</v>
      </c>
      <c r="E5" s="19">
        <v>11</v>
      </c>
      <c r="F5" s="2">
        <v>18892</v>
      </c>
      <c r="G5" s="2">
        <v>16943</v>
      </c>
      <c r="H5" s="2">
        <v>16001</v>
      </c>
      <c r="I5" s="2">
        <v>2891</v>
      </c>
      <c r="J5" s="2">
        <v>323</v>
      </c>
      <c r="K5" s="2">
        <v>4584</v>
      </c>
      <c r="L5" s="2">
        <v>3448</v>
      </c>
      <c r="M5" s="2">
        <v>140</v>
      </c>
      <c r="N5" s="2">
        <v>7453</v>
      </c>
      <c r="O5" s="2">
        <v>4766</v>
      </c>
      <c r="P5" s="2">
        <f t="shared" ref="P5:P27" si="1">G5/12</f>
        <v>1411.9166666666667</v>
      </c>
      <c r="Q5" s="11">
        <f>K5/G5</f>
        <v>0.27055421117865786</v>
      </c>
      <c r="R5" s="11">
        <f>M5/G5</f>
        <v>8.2629994688071771E-3</v>
      </c>
      <c r="S5" s="11">
        <f>N5/G5</f>
        <v>0.43988667886442778</v>
      </c>
      <c r="T5" s="11">
        <f>O5/G5</f>
        <v>0.28129611048810721</v>
      </c>
      <c r="V5" s="15">
        <f t="shared" ref="V5:V27" si="2">SUM(Q5:T5)</f>
        <v>1</v>
      </c>
    </row>
    <row r="6" spans="1:22" ht="15.75" customHeight="1">
      <c r="A6" s="9">
        <v>2</v>
      </c>
      <c r="B6" s="17" t="s">
        <v>28</v>
      </c>
      <c r="C6" s="17" t="s">
        <v>27</v>
      </c>
      <c r="D6" s="19">
        <v>4</v>
      </c>
      <c r="E6" s="19">
        <v>4</v>
      </c>
      <c r="F6" s="2">
        <v>3474</v>
      </c>
      <c r="G6" s="2">
        <v>3165</v>
      </c>
      <c r="H6" s="2">
        <v>3072</v>
      </c>
      <c r="I6" s="2">
        <v>402</v>
      </c>
      <c r="J6" s="2">
        <v>24</v>
      </c>
      <c r="K6" s="2">
        <v>760</v>
      </c>
      <c r="L6" s="2">
        <v>573</v>
      </c>
      <c r="M6" s="2">
        <v>16</v>
      </c>
      <c r="N6" s="2">
        <v>1309</v>
      </c>
      <c r="O6" s="2">
        <v>1080</v>
      </c>
      <c r="P6" s="2">
        <f t="shared" si="1"/>
        <v>263.75</v>
      </c>
      <c r="Q6" s="11">
        <f t="shared" ref="Q6:Q14" si="3">K6/G6</f>
        <v>0.24012638230647709</v>
      </c>
      <c r="R6" s="11">
        <f t="shared" ref="R6:R14" si="4">M6/G6</f>
        <v>5.0552922590837279E-3</v>
      </c>
      <c r="S6" s="11">
        <f t="shared" ref="S6:S14" si="5">N6/G6</f>
        <v>0.41358609794628753</v>
      </c>
      <c r="T6" s="11">
        <f t="shared" ref="T6:T14" si="6">O6/G6</f>
        <v>0.34123222748815168</v>
      </c>
      <c r="V6" s="15">
        <f t="shared" si="2"/>
        <v>1</v>
      </c>
    </row>
    <row r="7" spans="1:22" ht="15.75" customHeight="1">
      <c r="A7" s="9">
        <v>3</v>
      </c>
      <c r="B7" s="17" t="s">
        <v>29</v>
      </c>
      <c r="C7" s="17" t="s">
        <v>27</v>
      </c>
      <c r="D7" s="19">
        <v>8</v>
      </c>
      <c r="E7" s="19">
        <v>5</v>
      </c>
      <c r="F7" s="2">
        <v>11935</v>
      </c>
      <c r="G7" s="2">
        <v>10573</v>
      </c>
      <c r="H7" s="2">
        <v>10121</v>
      </c>
      <c r="I7" s="2">
        <v>1814</v>
      </c>
      <c r="J7" s="2">
        <v>184</v>
      </c>
      <c r="K7" s="2">
        <v>3003</v>
      </c>
      <c r="L7" s="2">
        <v>2298</v>
      </c>
      <c r="M7" s="2">
        <v>73</v>
      </c>
      <c r="N7" s="2">
        <v>4593</v>
      </c>
      <c r="O7" s="2">
        <v>2904</v>
      </c>
      <c r="P7" s="2">
        <f t="shared" si="1"/>
        <v>881.08333333333337</v>
      </c>
      <c r="Q7" s="11">
        <f t="shared" si="3"/>
        <v>0.28402534758346731</v>
      </c>
      <c r="R7" s="11">
        <f t="shared" si="4"/>
        <v>6.9043790787855861E-3</v>
      </c>
      <c r="S7" s="11">
        <f t="shared" si="5"/>
        <v>0.43440839875153692</v>
      </c>
      <c r="T7" s="11">
        <f t="shared" si="6"/>
        <v>0.27466187458621016</v>
      </c>
      <c r="V7" s="15">
        <f t="shared" si="2"/>
        <v>1</v>
      </c>
    </row>
    <row r="8" spans="1:22" ht="15.75" customHeight="1">
      <c r="A8" s="9">
        <v>4</v>
      </c>
      <c r="B8" s="17" t="s">
        <v>30</v>
      </c>
      <c r="C8" s="17" t="s">
        <v>27</v>
      </c>
      <c r="D8" s="19">
        <v>4</v>
      </c>
      <c r="E8" s="19">
        <v>3</v>
      </c>
      <c r="F8" s="2">
        <v>2544</v>
      </c>
      <c r="G8" s="2">
        <v>2271</v>
      </c>
      <c r="H8" s="2">
        <v>2185</v>
      </c>
      <c r="I8" s="2">
        <v>359</v>
      </c>
      <c r="J8" s="2">
        <v>29</v>
      </c>
      <c r="K8" s="2">
        <v>513</v>
      </c>
      <c r="L8" s="2">
        <v>362</v>
      </c>
      <c r="M8" s="2">
        <v>45</v>
      </c>
      <c r="N8" s="2">
        <v>847</v>
      </c>
      <c r="O8" s="2">
        <v>866</v>
      </c>
      <c r="P8" s="2">
        <f t="shared" si="1"/>
        <v>189.25</v>
      </c>
      <c r="Q8" s="11">
        <f t="shared" si="3"/>
        <v>0.22589167767503301</v>
      </c>
      <c r="R8" s="11">
        <f t="shared" si="4"/>
        <v>1.9815059445178335E-2</v>
      </c>
      <c r="S8" s="11">
        <f t="shared" si="5"/>
        <v>0.37296345222368998</v>
      </c>
      <c r="T8" s="11">
        <f t="shared" si="6"/>
        <v>0.38132981065609861</v>
      </c>
      <c r="V8" s="15">
        <f t="shared" si="2"/>
        <v>0.99999999999999989</v>
      </c>
    </row>
    <row r="9" spans="1:22" ht="15.75" customHeight="1">
      <c r="A9" s="9">
        <v>5</v>
      </c>
      <c r="B9" s="17" t="s">
        <v>31</v>
      </c>
      <c r="C9" s="17" t="s">
        <v>27</v>
      </c>
      <c r="D9" s="19">
        <v>3</v>
      </c>
      <c r="E9" s="19">
        <v>1</v>
      </c>
      <c r="F9" s="2">
        <v>1577</v>
      </c>
      <c r="G9" s="2">
        <v>1425</v>
      </c>
      <c r="H9" s="2">
        <v>1383</v>
      </c>
      <c r="I9" s="2">
        <v>194</v>
      </c>
      <c r="J9" s="2">
        <v>2</v>
      </c>
      <c r="K9" s="2">
        <v>230</v>
      </c>
      <c r="L9" s="2">
        <v>156</v>
      </c>
      <c r="M9" s="2">
        <v>18</v>
      </c>
      <c r="N9" s="2">
        <v>763</v>
      </c>
      <c r="O9" s="2">
        <v>414</v>
      </c>
      <c r="P9" s="2">
        <f t="shared" si="1"/>
        <v>118.75</v>
      </c>
      <c r="Q9" s="11">
        <f t="shared" si="3"/>
        <v>0.16140350877192983</v>
      </c>
      <c r="R9" s="11">
        <f t="shared" si="4"/>
        <v>1.2631578947368421E-2</v>
      </c>
      <c r="S9" s="11">
        <f t="shared" si="5"/>
        <v>0.53543859649122805</v>
      </c>
      <c r="T9" s="11">
        <f t="shared" si="6"/>
        <v>0.29052631578947369</v>
      </c>
      <c r="V9" s="15">
        <f t="shared" si="2"/>
        <v>1</v>
      </c>
    </row>
    <row r="10" spans="1:22" ht="15.75" customHeight="1">
      <c r="A10" s="9">
        <v>6</v>
      </c>
      <c r="B10" s="17" t="s">
        <v>32</v>
      </c>
      <c r="C10" s="17" t="s">
        <v>27</v>
      </c>
      <c r="D10" s="19">
        <v>14</v>
      </c>
      <c r="E10" s="19">
        <v>6</v>
      </c>
      <c r="F10" s="2">
        <v>9026</v>
      </c>
      <c r="G10" s="2">
        <v>8258</v>
      </c>
      <c r="H10" s="2">
        <v>8189</v>
      </c>
      <c r="I10" s="2">
        <v>837</v>
      </c>
      <c r="J10" s="2">
        <v>25</v>
      </c>
      <c r="K10" s="2">
        <v>2550</v>
      </c>
      <c r="L10" s="2">
        <v>1547</v>
      </c>
      <c r="M10" s="2">
        <v>52</v>
      </c>
      <c r="N10" s="2">
        <v>3918</v>
      </c>
      <c r="O10" s="2">
        <v>1738</v>
      </c>
      <c r="P10" s="2">
        <f t="shared" si="1"/>
        <v>688.16666666666663</v>
      </c>
      <c r="Q10" s="11">
        <f t="shared" si="3"/>
        <v>0.30879147493339792</v>
      </c>
      <c r="R10" s="11">
        <f t="shared" si="4"/>
        <v>6.2969241947202709E-3</v>
      </c>
      <c r="S10" s="11">
        <f t="shared" si="5"/>
        <v>0.474449019132962</v>
      </c>
      <c r="T10" s="11">
        <f t="shared" si="6"/>
        <v>0.21046258173891982</v>
      </c>
      <c r="V10" s="15">
        <f t="shared" si="2"/>
        <v>1</v>
      </c>
    </row>
    <row r="11" spans="1:22" ht="15.75" customHeight="1">
      <c r="A11" s="9">
        <v>7</v>
      </c>
      <c r="B11" s="17" t="s">
        <v>33</v>
      </c>
      <c r="C11" s="17" t="s">
        <v>27</v>
      </c>
      <c r="D11" s="19">
        <v>6</v>
      </c>
      <c r="E11" s="19">
        <v>5</v>
      </c>
      <c r="F11" s="2">
        <v>4655</v>
      </c>
      <c r="G11" s="2">
        <v>4368</v>
      </c>
      <c r="H11" s="2">
        <v>4297</v>
      </c>
      <c r="I11" s="2">
        <v>358</v>
      </c>
      <c r="J11" s="2">
        <v>10</v>
      </c>
      <c r="K11" s="2">
        <v>978</v>
      </c>
      <c r="L11" s="2">
        <v>614</v>
      </c>
      <c r="M11" s="2">
        <v>26</v>
      </c>
      <c r="N11" s="2">
        <v>2403</v>
      </c>
      <c r="O11" s="2">
        <v>961</v>
      </c>
      <c r="P11" s="2">
        <f t="shared" si="1"/>
        <v>364</v>
      </c>
      <c r="Q11" s="11">
        <f t="shared" si="3"/>
        <v>0.22390109890109891</v>
      </c>
      <c r="R11" s="11">
        <f t="shared" si="4"/>
        <v>5.9523809523809521E-3</v>
      </c>
      <c r="S11" s="11">
        <f t="shared" si="5"/>
        <v>0.55013736263736268</v>
      </c>
      <c r="T11" s="11">
        <f t="shared" si="6"/>
        <v>0.2200091575091575</v>
      </c>
      <c r="V11" s="15">
        <f t="shared" si="2"/>
        <v>1</v>
      </c>
    </row>
    <row r="12" spans="1:22" ht="15" customHeight="1">
      <c r="A12" s="9">
        <v>8</v>
      </c>
      <c r="B12" s="17" t="s">
        <v>34</v>
      </c>
      <c r="C12" s="17" t="s">
        <v>27</v>
      </c>
      <c r="D12" s="19">
        <v>14</v>
      </c>
      <c r="E12" s="19">
        <v>8</v>
      </c>
      <c r="F12" s="2">
        <v>7304</v>
      </c>
      <c r="G12" s="2">
        <v>6089</v>
      </c>
      <c r="H12" s="2">
        <v>6104</v>
      </c>
      <c r="I12" s="2">
        <v>1200</v>
      </c>
      <c r="J12" s="2">
        <v>50</v>
      </c>
      <c r="K12" s="2">
        <v>1913</v>
      </c>
      <c r="L12" s="2">
        <v>1486</v>
      </c>
      <c r="M12" s="2">
        <v>42</v>
      </c>
      <c r="N12" s="2">
        <v>2789</v>
      </c>
      <c r="O12" s="2">
        <v>1345</v>
      </c>
      <c r="P12" s="2">
        <f t="shared" si="1"/>
        <v>507.41666666666669</v>
      </c>
      <c r="Q12" s="11">
        <f t="shared" si="3"/>
        <v>0.31417309903103957</v>
      </c>
      <c r="R12" s="11">
        <f t="shared" si="4"/>
        <v>6.8976843488257516E-3</v>
      </c>
      <c r="S12" s="11">
        <f t="shared" si="5"/>
        <v>0.45803908687797668</v>
      </c>
      <c r="T12" s="11">
        <f t="shared" si="6"/>
        <v>0.22089012974215799</v>
      </c>
      <c r="V12" s="15">
        <f t="shared" si="2"/>
        <v>1</v>
      </c>
    </row>
    <row r="13" spans="1:22" ht="15.75" customHeight="1">
      <c r="A13" s="9">
        <v>9</v>
      </c>
      <c r="B13" s="17" t="s">
        <v>35</v>
      </c>
      <c r="C13" s="17" t="s">
        <v>27</v>
      </c>
      <c r="D13" s="19">
        <v>9</v>
      </c>
      <c r="E13" s="19">
        <v>9</v>
      </c>
      <c r="F13" s="2">
        <v>8763</v>
      </c>
      <c r="G13" s="2">
        <v>8062</v>
      </c>
      <c r="H13" s="2">
        <v>7601</v>
      </c>
      <c r="I13" s="2">
        <v>1162</v>
      </c>
      <c r="J13" s="2">
        <v>60</v>
      </c>
      <c r="K13" s="2">
        <v>2302</v>
      </c>
      <c r="L13" s="2">
        <v>1729</v>
      </c>
      <c r="M13" s="2">
        <v>30</v>
      </c>
      <c r="N13" s="2">
        <v>3959</v>
      </c>
      <c r="O13" s="2">
        <v>1771</v>
      </c>
      <c r="P13" s="2">
        <f t="shared" si="1"/>
        <v>671.83333333333337</v>
      </c>
      <c r="Q13" s="11">
        <f t="shared" si="3"/>
        <v>0.28553708757132223</v>
      </c>
      <c r="R13" s="11">
        <f t="shared" si="4"/>
        <v>3.7211610022326964E-3</v>
      </c>
      <c r="S13" s="11">
        <f t="shared" si="5"/>
        <v>0.49106921359464151</v>
      </c>
      <c r="T13" s="11">
        <f t="shared" si="6"/>
        <v>0.21967253783180352</v>
      </c>
      <c r="V13" s="15">
        <f t="shared" si="2"/>
        <v>0.99999999999999989</v>
      </c>
    </row>
    <row r="14" spans="1:22" ht="15.75" customHeight="1">
      <c r="A14" s="9">
        <v>10</v>
      </c>
      <c r="B14" s="17" t="s">
        <v>36</v>
      </c>
      <c r="C14" s="17" t="s">
        <v>27</v>
      </c>
      <c r="D14" s="19">
        <v>15</v>
      </c>
      <c r="E14" s="19">
        <v>11</v>
      </c>
      <c r="F14" s="2">
        <v>11893</v>
      </c>
      <c r="G14" s="2">
        <v>11069</v>
      </c>
      <c r="H14" s="2">
        <v>10389</v>
      </c>
      <c r="I14" s="2">
        <v>1504</v>
      </c>
      <c r="J14" s="2">
        <v>47</v>
      </c>
      <c r="K14" s="2">
        <v>2441</v>
      </c>
      <c r="L14" s="2">
        <v>1801</v>
      </c>
      <c r="M14" s="2">
        <v>108</v>
      </c>
      <c r="N14" s="2">
        <v>5943</v>
      </c>
      <c r="O14" s="2">
        <v>2577</v>
      </c>
      <c r="P14" s="2">
        <f t="shared" si="1"/>
        <v>922.41666666666663</v>
      </c>
      <c r="Q14" s="11">
        <f t="shared" si="3"/>
        <v>0.22052579275453971</v>
      </c>
      <c r="R14" s="11">
        <f t="shared" si="4"/>
        <v>9.7569789502213386E-3</v>
      </c>
      <c r="S14" s="11">
        <f t="shared" si="5"/>
        <v>0.5369048694552353</v>
      </c>
      <c r="T14" s="11">
        <f t="shared" si="6"/>
        <v>0.23281235884000362</v>
      </c>
      <c r="V14" s="15">
        <f t="shared" si="2"/>
        <v>1</v>
      </c>
    </row>
    <row r="15" spans="1:22" ht="15.75" customHeight="1">
      <c r="A15" s="9">
        <v>11</v>
      </c>
      <c r="B15" s="17" t="s">
        <v>37</v>
      </c>
      <c r="C15" s="17" t="s">
        <v>27</v>
      </c>
      <c r="D15" s="19">
        <v>22</v>
      </c>
      <c r="E15" s="19">
        <v>17</v>
      </c>
      <c r="F15" s="2">
        <v>25320</v>
      </c>
      <c r="G15" s="2">
        <v>23316</v>
      </c>
      <c r="H15" s="2">
        <v>22605</v>
      </c>
      <c r="I15" s="2">
        <v>2715</v>
      </c>
      <c r="J15" s="2">
        <v>196</v>
      </c>
      <c r="K15" s="2">
        <v>10540</v>
      </c>
      <c r="L15" s="2">
        <v>9174</v>
      </c>
      <c r="M15" s="2">
        <v>263</v>
      </c>
      <c r="N15" s="2">
        <v>8392</v>
      </c>
      <c r="O15" s="2">
        <v>4121</v>
      </c>
      <c r="P15" s="2">
        <f t="shared" si="1"/>
        <v>1943</v>
      </c>
      <c r="Q15" s="11">
        <f>K15/G15</f>
        <v>0.45205009435580717</v>
      </c>
      <c r="R15" s="11">
        <f>M15/G15</f>
        <v>1.1279807857265397E-2</v>
      </c>
      <c r="S15" s="11">
        <f>N15/G15</f>
        <v>0.35992451535426317</v>
      </c>
      <c r="T15" s="11">
        <f>O15/G15</f>
        <v>0.17674558243266428</v>
      </c>
      <c r="V15" s="15">
        <f t="shared" si="2"/>
        <v>1</v>
      </c>
    </row>
    <row r="16" spans="1:22" ht="15.75" customHeight="1">
      <c r="A16" s="9">
        <v>12</v>
      </c>
      <c r="B16" s="17" t="s">
        <v>38</v>
      </c>
      <c r="C16" s="17" t="s">
        <v>27</v>
      </c>
      <c r="D16" s="19">
        <v>15</v>
      </c>
      <c r="E16" s="19">
        <v>11</v>
      </c>
      <c r="F16" s="2">
        <v>12570</v>
      </c>
      <c r="G16" s="2">
        <v>11556</v>
      </c>
      <c r="H16" s="2">
        <v>11473</v>
      </c>
      <c r="I16" s="2">
        <v>1097</v>
      </c>
      <c r="J16" s="2">
        <v>60</v>
      </c>
      <c r="K16" s="2">
        <v>3410</v>
      </c>
      <c r="L16" s="2">
        <v>2451</v>
      </c>
      <c r="M16" s="2">
        <v>81</v>
      </c>
      <c r="N16" s="2">
        <v>5174</v>
      </c>
      <c r="O16" s="2">
        <v>2891</v>
      </c>
      <c r="P16" s="2">
        <f t="shared" si="1"/>
        <v>963</v>
      </c>
      <c r="Q16" s="11">
        <f t="shared" ref="Q16:Q27" si="7">K16/G16</f>
        <v>0.29508480443059881</v>
      </c>
      <c r="R16" s="11">
        <f t="shared" ref="R16:R27" si="8">M16/G16</f>
        <v>7.0093457943925233E-3</v>
      </c>
      <c r="S16" s="11">
        <f t="shared" ref="S16:S27" si="9">N16/G16</f>
        <v>0.44773277950848045</v>
      </c>
      <c r="T16" s="11">
        <f t="shared" ref="T16:T27" si="10">O16/G16</f>
        <v>0.25017307026652819</v>
      </c>
      <c r="V16" s="15">
        <f t="shared" si="2"/>
        <v>1</v>
      </c>
    </row>
    <row r="17" spans="1:22" ht="15.75" customHeight="1">
      <c r="A17" s="9">
        <v>13</v>
      </c>
      <c r="B17" s="17" t="s">
        <v>39</v>
      </c>
      <c r="C17" s="17" t="s">
        <v>27</v>
      </c>
      <c r="D17" s="19">
        <v>8</v>
      </c>
      <c r="E17" s="19">
        <v>6</v>
      </c>
      <c r="F17" s="2">
        <v>5409</v>
      </c>
      <c r="G17" s="2">
        <v>5068</v>
      </c>
      <c r="H17" s="2">
        <v>4763</v>
      </c>
      <c r="I17" s="2">
        <v>646</v>
      </c>
      <c r="J17" s="2">
        <v>26</v>
      </c>
      <c r="K17" s="2">
        <v>1490</v>
      </c>
      <c r="L17" s="2">
        <v>1176</v>
      </c>
      <c r="M17" s="2">
        <v>32</v>
      </c>
      <c r="N17" s="2">
        <v>2565</v>
      </c>
      <c r="O17" s="2">
        <v>981</v>
      </c>
      <c r="P17" s="2">
        <f t="shared" si="1"/>
        <v>422.33333333333331</v>
      </c>
      <c r="Q17" s="11">
        <f t="shared" si="7"/>
        <v>0.29400157853196529</v>
      </c>
      <c r="R17" s="11">
        <f t="shared" si="8"/>
        <v>6.314127861089187E-3</v>
      </c>
      <c r="S17" s="11">
        <f t="shared" si="9"/>
        <v>0.50611681136543019</v>
      </c>
      <c r="T17" s="11">
        <f t="shared" si="10"/>
        <v>0.1935674822415154</v>
      </c>
      <c r="V17" s="15">
        <f t="shared" si="2"/>
        <v>1</v>
      </c>
    </row>
    <row r="18" spans="1:22" ht="15.75" customHeight="1">
      <c r="A18" s="9">
        <v>14</v>
      </c>
      <c r="B18" s="17" t="s">
        <v>40</v>
      </c>
      <c r="C18" s="17" t="s">
        <v>27</v>
      </c>
      <c r="D18" s="19">
        <v>7</v>
      </c>
      <c r="E18" s="19">
        <v>5</v>
      </c>
      <c r="F18" s="2">
        <v>8899</v>
      </c>
      <c r="G18" s="2">
        <v>7545</v>
      </c>
      <c r="H18" s="2">
        <v>7191</v>
      </c>
      <c r="I18" s="2">
        <v>1708</v>
      </c>
      <c r="J18" s="2">
        <v>334</v>
      </c>
      <c r="K18" s="2">
        <v>2009</v>
      </c>
      <c r="L18" s="2">
        <v>1470</v>
      </c>
      <c r="M18" s="2">
        <v>43</v>
      </c>
      <c r="N18" s="2">
        <v>2880</v>
      </c>
      <c r="O18" s="2">
        <v>2613</v>
      </c>
      <c r="P18" s="2">
        <f t="shared" si="1"/>
        <v>628.75</v>
      </c>
      <c r="Q18" s="11">
        <f t="shared" si="7"/>
        <v>0.26626905235255138</v>
      </c>
      <c r="R18" s="11">
        <f t="shared" si="8"/>
        <v>5.6991385023194173E-3</v>
      </c>
      <c r="S18" s="11">
        <f t="shared" si="9"/>
        <v>0.38170974155069581</v>
      </c>
      <c r="T18" s="11">
        <f t="shared" si="10"/>
        <v>0.3463220675944334</v>
      </c>
      <c r="V18" s="15">
        <f t="shared" si="2"/>
        <v>1</v>
      </c>
    </row>
    <row r="19" spans="1:22" ht="15.75" customHeight="1">
      <c r="A19" s="9">
        <v>15</v>
      </c>
      <c r="B19" s="17" t="s">
        <v>41</v>
      </c>
      <c r="C19" s="17" t="s">
        <v>27</v>
      </c>
      <c r="D19" s="19">
        <v>3</v>
      </c>
      <c r="E19" s="19">
        <v>1</v>
      </c>
      <c r="F19" s="2">
        <v>461</v>
      </c>
      <c r="G19" s="2">
        <v>178</v>
      </c>
      <c r="H19" s="2">
        <v>2</v>
      </c>
      <c r="I19" s="2">
        <v>459</v>
      </c>
      <c r="J19" s="2">
        <v>266</v>
      </c>
      <c r="K19" s="2">
        <v>12</v>
      </c>
      <c r="L19" s="2"/>
      <c r="M19" s="2">
        <v>4</v>
      </c>
      <c r="N19" s="2">
        <v>160</v>
      </c>
      <c r="O19" s="2">
        <v>2</v>
      </c>
      <c r="P19" s="2">
        <f t="shared" si="1"/>
        <v>14.833333333333334</v>
      </c>
      <c r="Q19" s="11">
        <f t="shared" si="7"/>
        <v>6.741573033707865E-2</v>
      </c>
      <c r="R19" s="11">
        <f t="shared" si="8"/>
        <v>2.247191011235955E-2</v>
      </c>
      <c r="S19" s="11">
        <f t="shared" si="9"/>
        <v>0.898876404494382</v>
      </c>
      <c r="T19" s="11">
        <f t="shared" si="10"/>
        <v>1.1235955056179775E-2</v>
      </c>
      <c r="V19" s="15">
        <f t="shared" si="2"/>
        <v>1</v>
      </c>
    </row>
    <row r="20" spans="1:22" ht="15.75" customHeight="1">
      <c r="A20" s="9">
        <v>16</v>
      </c>
      <c r="B20" s="17" t="s">
        <v>42</v>
      </c>
      <c r="C20" s="17" t="s">
        <v>27</v>
      </c>
      <c r="D20" s="19">
        <v>3</v>
      </c>
      <c r="E20" s="19">
        <v>2</v>
      </c>
      <c r="F20" s="2">
        <v>1565</v>
      </c>
      <c r="G20" s="2">
        <v>1481</v>
      </c>
      <c r="H20" s="2">
        <v>1457</v>
      </c>
      <c r="I20" s="2">
        <v>108</v>
      </c>
      <c r="J20" s="2">
        <v>5</v>
      </c>
      <c r="K20" s="2">
        <v>550</v>
      </c>
      <c r="L20" s="2">
        <v>365</v>
      </c>
      <c r="M20" s="2">
        <v>13</v>
      </c>
      <c r="N20" s="2">
        <v>493</v>
      </c>
      <c r="O20" s="2">
        <v>425</v>
      </c>
      <c r="P20" s="2">
        <f t="shared" si="1"/>
        <v>123.41666666666667</v>
      </c>
      <c r="Q20" s="11">
        <f t="shared" si="7"/>
        <v>0.37137069547602969</v>
      </c>
      <c r="R20" s="11">
        <f t="shared" si="8"/>
        <v>8.7778528021607016E-3</v>
      </c>
      <c r="S20" s="11">
        <f t="shared" si="9"/>
        <v>0.33288318703578662</v>
      </c>
      <c r="T20" s="11">
        <f t="shared" si="10"/>
        <v>0.28696826468602293</v>
      </c>
      <c r="V20" s="15">
        <f t="shared" si="2"/>
        <v>1</v>
      </c>
    </row>
    <row r="21" spans="1:22" ht="15.75" customHeight="1">
      <c r="A21" s="9">
        <v>17</v>
      </c>
      <c r="B21" s="17" t="s">
        <v>43</v>
      </c>
      <c r="C21" s="17" t="s">
        <v>27</v>
      </c>
      <c r="D21" s="19">
        <v>3</v>
      </c>
      <c r="E21" s="19">
        <v>2</v>
      </c>
      <c r="F21" s="2">
        <v>3016</v>
      </c>
      <c r="G21" s="2">
        <v>2707</v>
      </c>
      <c r="H21" s="2">
        <v>2620</v>
      </c>
      <c r="I21" s="2">
        <v>396</v>
      </c>
      <c r="J21" s="2">
        <v>87</v>
      </c>
      <c r="K21" s="2">
        <v>1154</v>
      </c>
      <c r="L21" s="2">
        <v>952</v>
      </c>
      <c r="M21" s="2">
        <v>40</v>
      </c>
      <c r="N21" s="2">
        <v>793</v>
      </c>
      <c r="O21" s="2">
        <v>720</v>
      </c>
      <c r="P21" s="2">
        <f t="shared" si="1"/>
        <v>225.58333333333334</v>
      </c>
      <c r="Q21" s="11">
        <f t="shared" si="7"/>
        <v>0.42630217953454008</v>
      </c>
      <c r="R21" s="11">
        <f t="shared" si="8"/>
        <v>1.4776505356483192E-2</v>
      </c>
      <c r="S21" s="11">
        <f t="shared" si="9"/>
        <v>0.29294421869227927</v>
      </c>
      <c r="T21" s="11">
        <f t="shared" si="10"/>
        <v>0.26597709641669748</v>
      </c>
      <c r="V21" s="15">
        <f t="shared" si="2"/>
        <v>1</v>
      </c>
    </row>
    <row r="22" spans="1:22" ht="15" customHeight="1">
      <c r="A22" s="9">
        <v>18</v>
      </c>
      <c r="B22" s="17" t="s">
        <v>44</v>
      </c>
      <c r="C22" s="17" t="s">
        <v>27</v>
      </c>
      <c r="D22" s="19">
        <v>11</v>
      </c>
      <c r="E22" s="19">
        <v>6</v>
      </c>
      <c r="F22" s="2">
        <v>10091</v>
      </c>
      <c r="G22" s="2">
        <v>9142</v>
      </c>
      <c r="H22" s="2">
        <v>8939</v>
      </c>
      <c r="I22" s="2">
        <v>1152</v>
      </c>
      <c r="J22" s="2">
        <v>173</v>
      </c>
      <c r="K22" s="2">
        <v>3099</v>
      </c>
      <c r="L22" s="2">
        <v>1838</v>
      </c>
      <c r="M22" s="2">
        <v>75</v>
      </c>
      <c r="N22" s="2">
        <v>3804</v>
      </c>
      <c r="O22" s="2">
        <v>2164</v>
      </c>
      <c r="P22" s="2">
        <f t="shared" si="1"/>
        <v>761.83333333333337</v>
      </c>
      <c r="Q22" s="11">
        <f t="shared" si="7"/>
        <v>0.33898490483482824</v>
      </c>
      <c r="R22" s="11">
        <f t="shared" si="8"/>
        <v>8.2038941150732875E-3</v>
      </c>
      <c r="S22" s="11">
        <f t="shared" si="9"/>
        <v>0.4161015095165172</v>
      </c>
      <c r="T22" s="11">
        <f t="shared" si="10"/>
        <v>0.23670969153358126</v>
      </c>
      <c r="V22" s="15">
        <f t="shared" si="2"/>
        <v>0.99999999999999989</v>
      </c>
    </row>
    <row r="23" spans="1:22" ht="15.75" customHeight="1">
      <c r="A23" s="9">
        <v>19</v>
      </c>
      <c r="B23" s="17" t="s">
        <v>45</v>
      </c>
      <c r="C23" s="17" t="s">
        <v>27</v>
      </c>
      <c r="D23" s="19">
        <v>23</v>
      </c>
      <c r="E23" s="19">
        <v>10</v>
      </c>
      <c r="F23" s="2">
        <v>18317</v>
      </c>
      <c r="G23" s="2">
        <v>17216</v>
      </c>
      <c r="H23" s="2">
        <v>16719</v>
      </c>
      <c r="I23" s="2">
        <v>1598</v>
      </c>
      <c r="J23" s="2">
        <v>88</v>
      </c>
      <c r="K23" s="2">
        <v>5342</v>
      </c>
      <c r="L23" s="2">
        <v>4078</v>
      </c>
      <c r="M23" s="2">
        <v>135</v>
      </c>
      <c r="N23" s="2">
        <v>8364</v>
      </c>
      <c r="O23" s="2">
        <v>3375</v>
      </c>
      <c r="P23" s="2">
        <f t="shared" si="1"/>
        <v>1434.6666666666667</v>
      </c>
      <c r="Q23" s="11">
        <f t="shared" si="7"/>
        <v>0.31029275092936803</v>
      </c>
      <c r="R23" s="11">
        <f t="shared" si="8"/>
        <v>7.8415427509293673E-3</v>
      </c>
      <c r="S23" s="11">
        <f t="shared" si="9"/>
        <v>0.48582713754646839</v>
      </c>
      <c r="T23" s="11">
        <f t="shared" si="10"/>
        <v>0.1960385687732342</v>
      </c>
      <c r="V23" s="15">
        <f t="shared" si="2"/>
        <v>1</v>
      </c>
    </row>
    <row r="24" spans="1:22" ht="15.75" customHeight="1">
      <c r="A24" s="9">
        <v>20</v>
      </c>
      <c r="B24" s="17" t="s">
        <v>46</v>
      </c>
      <c r="C24" s="17" t="s">
        <v>27</v>
      </c>
      <c r="D24" s="19">
        <v>19</v>
      </c>
      <c r="E24" s="19">
        <v>15</v>
      </c>
      <c r="F24" s="2">
        <v>21785</v>
      </c>
      <c r="G24" s="2">
        <v>19810</v>
      </c>
      <c r="H24" s="2">
        <v>18907</v>
      </c>
      <c r="I24" s="2">
        <v>2878</v>
      </c>
      <c r="J24" s="2">
        <v>206</v>
      </c>
      <c r="K24" s="2">
        <v>9833</v>
      </c>
      <c r="L24" s="2">
        <v>8673</v>
      </c>
      <c r="M24" s="2">
        <v>362</v>
      </c>
      <c r="N24" s="2">
        <v>5536</v>
      </c>
      <c r="O24" s="2">
        <v>4079</v>
      </c>
      <c r="P24" s="2">
        <f t="shared" si="1"/>
        <v>1650.8333333333333</v>
      </c>
      <c r="Q24" s="11">
        <f t="shared" si="7"/>
        <v>0.49636547198384656</v>
      </c>
      <c r="R24" s="11">
        <f t="shared" si="8"/>
        <v>1.8273599192327107E-2</v>
      </c>
      <c r="S24" s="11">
        <f t="shared" si="9"/>
        <v>0.279454820797577</v>
      </c>
      <c r="T24" s="11">
        <f t="shared" si="10"/>
        <v>0.20590610802624937</v>
      </c>
      <c r="V24" s="15">
        <f t="shared" si="2"/>
        <v>1</v>
      </c>
    </row>
    <row r="25" spans="1:22" ht="26.25" customHeight="1">
      <c r="A25" s="9">
        <v>21</v>
      </c>
      <c r="B25" s="17" t="s">
        <v>47</v>
      </c>
      <c r="C25" s="17" t="s">
        <v>27</v>
      </c>
      <c r="D25" s="19">
        <v>11</v>
      </c>
      <c r="E25" s="19">
        <v>7</v>
      </c>
      <c r="F25" s="2">
        <v>11358</v>
      </c>
      <c r="G25" s="2">
        <v>10100</v>
      </c>
      <c r="H25" s="2">
        <v>9847</v>
      </c>
      <c r="I25" s="2">
        <v>1511</v>
      </c>
      <c r="J25" s="2">
        <v>96</v>
      </c>
      <c r="K25" s="2">
        <v>3421</v>
      </c>
      <c r="L25" s="2">
        <v>2614</v>
      </c>
      <c r="M25" s="2">
        <v>203</v>
      </c>
      <c r="N25" s="2">
        <v>3434</v>
      </c>
      <c r="O25" s="2">
        <v>3042</v>
      </c>
      <c r="P25" s="2">
        <f t="shared" si="1"/>
        <v>841.66666666666663</v>
      </c>
      <c r="Q25" s="11">
        <f t="shared" si="7"/>
        <v>0.33871287128712874</v>
      </c>
      <c r="R25" s="11">
        <f t="shared" si="8"/>
        <v>2.00990099009901E-2</v>
      </c>
      <c r="S25" s="11">
        <f t="shared" si="9"/>
        <v>0.34</v>
      </c>
      <c r="T25" s="11">
        <f t="shared" si="10"/>
        <v>0.30118811881188118</v>
      </c>
      <c r="V25" s="15">
        <f t="shared" si="2"/>
        <v>1</v>
      </c>
    </row>
    <row r="26" spans="1:22" ht="39" customHeight="1">
      <c r="A26" s="9">
        <v>22</v>
      </c>
      <c r="B26" s="17" t="s">
        <v>48</v>
      </c>
      <c r="C26" s="17" t="s">
        <v>27</v>
      </c>
      <c r="D26" s="19">
        <v>11</v>
      </c>
      <c r="E26" s="19">
        <v>5</v>
      </c>
      <c r="F26" s="2">
        <v>13612</v>
      </c>
      <c r="G26" s="2">
        <v>11917</v>
      </c>
      <c r="H26" s="2">
        <v>11765</v>
      </c>
      <c r="I26" s="2">
        <v>1847</v>
      </c>
      <c r="J26" s="2">
        <v>129</v>
      </c>
      <c r="K26" s="2">
        <v>4715</v>
      </c>
      <c r="L26" s="2">
        <v>4052</v>
      </c>
      <c r="M26" s="2">
        <v>125</v>
      </c>
      <c r="N26" s="2">
        <v>4168</v>
      </c>
      <c r="O26" s="2">
        <v>2909</v>
      </c>
      <c r="P26" s="2">
        <f t="shared" si="1"/>
        <v>993.08333333333337</v>
      </c>
      <c r="Q26" s="11">
        <f t="shared" si="7"/>
        <v>0.39565326844004362</v>
      </c>
      <c r="R26" s="11">
        <f t="shared" si="8"/>
        <v>1.0489217084836787E-2</v>
      </c>
      <c r="S26" s="11">
        <f t="shared" si="9"/>
        <v>0.34975245447679787</v>
      </c>
      <c r="T26" s="11">
        <f t="shared" si="10"/>
        <v>0.24410505999832172</v>
      </c>
      <c r="V26" s="15">
        <f t="shared" si="2"/>
        <v>1</v>
      </c>
    </row>
    <row r="27" spans="1:22" ht="39" customHeight="1">
      <c r="A27" s="9">
        <v>23</v>
      </c>
      <c r="B27" s="17" t="s">
        <v>49</v>
      </c>
      <c r="C27" s="17" t="s">
        <v>27</v>
      </c>
      <c r="D27" s="19">
        <v>8</v>
      </c>
      <c r="E27" s="19">
        <v>6</v>
      </c>
      <c r="F27" s="2">
        <v>8663</v>
      </c>
      <c r="G27" s="2">
        <v>7842</v>
      </c>
      <c r="H27" s="2">
        <v>7792</v>
      </c>
      <c r="I27" s="2">
        <v>871</v>
      </c>
      <c r="J27" s="2">
        <v>117</v>
      </c>
      <c r="K27" s="2">
        <v>3062</v>
      </c>
      <c r="L27" s="2">
        <v>2426</v>
      </c>
      <c r="M27" s="2">
        <v>93</v>
      </c>
      <c r="N27" s="2">
        <v>2626</v>
      </c>
      <c r="O27" s="2">
        <v>2061</v>
      </c>
      <c r="P27" s="2">
        <f t="shared" si="1"/>
        <v>653.5</v>
      </c>
      <c r="Q27" s="11">
        <f t="shared" si="7"/>
        <v>0.39046161693445547</v>
      </c>
      <c r="R27" s="11">
        <f t="shared" si="8"/>
        <v>1.1859219586840091E-2</v>
      </c>
      <c r="S27" s="11">
        <f t="shared" si="9"/>
        <v>0.33486355521550626</v>
      </c>
      <c r="T27" s="11">
        <f t="shared" si="10"/>
        <v>0.26281560826319816</v>
      </c>
      <c r="V27" s="15">
        <f t="shared" si="2"/>
        <v>1</v>
      </c>
    </row>
  </sheetData>
  <mergeCells count="9">
    <mergeCell ref="Q2:T2"/>
    <mergeCell ref="B2:B3"/>
    <mergeCell ref="K3:O3"/>
    <mergeCell ref="I2:J2"/>
    <mergeCell ref="D2:E2"/>
    <mergeCell ref="A2:A3"/>
    <mergeCell ref="F2:G2"/>
    <mergeCell ref="H2:H3"/>
    <mergeCell ref="P2:P3"/>
  </mergeCells>
  <phoneticPr fontId="0" type="noConversion"/>
  <pageMargins left="0.27" right="0.2" top="0.43" bottom="0.74803149606299213" header="0.31496062992125984" footer="0.31496062992125984"/>
  <pageSetup paperSize="9" scale="55" orientation="landscape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Статистика</vt:lpstr>
      <vt:lpstr>Лист4</vt:lpstr>
      <vt:lpstr>Статистика!Область_печати</vt:lpstr>
      <vt:lpstr>Суди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User</cp:lastModifiedBy>
  <cp:lastPrinted>2020-02-10T11:08:20Z</cp:lastPrinted>
  <dcterms:created xsi:type="dcterms:W3CDTF">2017-10-27T15:50:09Z</dcterms:created>
  <dcterms:modified xsi:type="dcterms:W3CDTF">2020-02-10T11:08:53Z</dcterms:modified>
</cp:coreProperties>
</file>